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Areas\SGI\INTERNO\1_ESTADÍSITCA ANUAL 2020\15_VALORIZACION TRANSFERENCIAS POTENCIA\CUADROS\"/>
    </mc:Choice>
  </mc:AlternateContent>
  <xr:revisionPtr revIDLastSave="0" documentId="13_ncr:1_{0B8B2E9B-A382-4BAB-A7B0-B6F41DC1633F}" xr6:coauthVersionLast="46" xr6:coauthVersionMax="46" xr10:uidLastSave="{00000000-0000-0000-0000-000000000000}"/>
  <bookViews>
    <workbookView xWindow="-120" yWindow="-120" windowWidth="29040" windowHeight="15840" xr2:uid="{3AF0D418-E6BD-47D1-838E-21E82BE3DBA3}"/>
  </bookViews>
  <sheets>
    <sheet name="Índice" sheetId="1" r:id="rId1"/>
    <sheet name="Cuadro_15.1" sheetId="8" r:id="rId2"/>
    <sheet name="Cuadro_15.2" sheetId="9" r:id="rId3"/>
    <sheet name="Cuadro_15.3" sheetId="10" r:id="rId4"/>
    <sheet name="Cuadro_15.4" sheetId="11" r:id="rId5"/>
    <sheet name="Cuadro_15.5" sheetId="12" r:id="rId6"/>
    <sheet name="Cuadro_15.6" sheetId="13" r:id="rId7"/>
    <sheet name="Cuadro_15.7" sheetId="14" r:id="rId8"/>
  </sheets>
  <definedNames>
    <definedName name="_xlnm._FilterDatabase" localSheetId="1" hidden="1">'Cuadro_15.1'!$B$6:$E$161</definedName>
    <definedName name="_xlnm._FilterDatabase" localSheetId="3" hidden="1">'Cuadro_15.3'!$B$7:$G$73</definedName>
    <definedName name="_xlnm._FilterDatabase" localSheetId="4" hidden="1">'Cuadro_15.4'!$B$7:$O$73</definedName>
    <definedName name="_xlnm.Print_Area" localSheetId="1">'Cuadro_15.1'!$A$1:$I$163</definedName>
    <definedName name="_xlnm.Print_Area" localSheetId="2">'Cuadro_15.2'!$A$1:$P$70</definedName>
    <definedName name="_xlnm.Print_Area" localSheetId="3">'Cuadro_15.3'!$A$1:$H$75</definedName>
    <definedName name="_xlnm.Print_Area" localSheetId="4">'Cuadro_15.4'!$A$1:$P$76</definedName>
    <definedName name="_xlnm.Print_Area" localSheetId="5">'Cuadro_15.5'!$A$1:$CA$43</definedName>
    <definedName name="_xlnm.Print_Area" localSheetId="6">'Cuadro_15.6'!$A:$AN</definedName>
    <definedName name="_xlnm.Print_Area" localSheetId="7">'Cuadro_15.7'!$A:$H</definedName>
    <definedName name="_xlnm.Print_Area" localSheetId="0">Índice!$A$1:$O$34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10" l="1"/>
  <c r="D73" i="10"/>
  <c r="C73" i="10"/>
  <c r="E73" i="10"/>
  <c r="C73" i="11"/>
  <c r="D73" i="11"/>
  <c r="E73" i="11"/>
  <c r="F73" i="11"/>
  <c r="G73" i="11"/>
  <c r="H73" i="11"/>
  <c r="I73" i="11"/>
  <c r="J73" i="11"/>
  <c r="K73" i="11"/>
  <c r="L73" i="11"/>
  <c r="M73" i="11"/>
  <c r="N73" i="11"/>
  <c r="C67" i="9"/>
  <c r="O67" i="9"/>
  <c r="O50" i="9"/>
  <c r="O51" i="9"/>
  <c r="O52" i="9"/>
  <c r="O53" i="9"/>
  <c r="O54" i="9"/>
  <c r="O55" i="9"/>
  <c r="H67" i="8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AM31" i="14"/>
  <c r="AN31" i="14"/>
  <c r="AO31" i="14"/>
  <c r="AP31" i="14"/>
  <c r="AQ31" i="14"/>
  <c r="AR31" i="14"/>
  <c r="AN22" i="13" l="1"/>
  <c r="AO22" i="13"/>
  <c r="AP22" i="13"/>
  <c r="AQ22" i="13"/>
  <c r="AR22" i="13"/>
  <c r="AS22" i="13"/>
  <c r="AT22" i="13"/>
  <c r="CA42" i="12" l="1"/>
  <c r="CB42" i="12"/>
  <c r="CC42" i="12"/>
  <c r="CD42" i="12"/>
  <c r="AN23" i="12"/>
  <c r="AO23" i="12"/>
  <c r="AP23" i="12"/>
  <c r="AQ23" i="12"/>
  <c r="AR23" i="12"/>
  <c r="AS23" i="12"/>
  <c r="AT23" i="12"/>
  <c r="F31" i="14" l="1"/>
  <c r="E31" i="14"/>
  <c r="D31" i="14"/>
  <c r="C31" i="14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Z42" i="12" l="1"/>
  <c r="BY42" i="12"/>
  <c r="BX42" i="12"/>
  <c r="BW42" i="12"/>
  <c r="BV42" i="12"/>
  <c r="BU42" i="12"/>
  <c r="BT42" i="12"/>
  <c r="BS42" i="12"/>
  <c r="BR42" i="12"/>
  <c r="BQ42" i="12"/>
  <c r="BP42" i="12"/>
  <c r="BO42" i="12"/>
  <c r="BN42" i="12"/>
  <c r="BM42" i="12"/>
  <c r="BL42" i="12"/>
  <c r="BK42" i="12"/>
  <c r="BJ42" i="12"/>
  <c r="BI42" i="12"/>
  <c r="BH42" i="12"/>
  <c r="BG42" i="12"/>
  <c r="BF42" i="12"/>
  <c r="BE42" i="12"/>
  <c r="BD42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AM23" i="12" l="1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8" i="11"/>
  <c r="F73" i="10"/>
  <c r="O73" i="11" l="1"/>
  <c r="E67" i="9"/>
  <c r="D67" i="9"/>
  <c r="N67" i="9"/>
  <c r="M67" i="9"/>
  <c r="L67" i="9"/>
  <c r="K67" i="9"/>
  <c r="J67" i="9"/>
  <c r="I67" i="9"/>
  <c r="H67" i="9"/>
  <c r="G67" i="9"/>
  <c r="F6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6" i="9"/>
  <c r="O57" i="9"/>
  <c r="O58" i="9"/>
  <c r="O59" i="9"/>
  <c r="O60" i="9"/>
  <c r="O61" i="9"/>
  <c r="O62" i="9"/>
  <c r="O63" i="9"/>
  <c r="O64" i="9"/>
  <c r="O65" i="9"/>
  <c r="O66" i="9"/>
  <c r="O7" i="9"/>
  <c r="E161" i="8" l="1"/>
</calcChain>
</file>

<file path=xl/sharedStrings.xml><?xml version="1.0" encoding="utf-8"?>
<sst xmlns="http://schemas.openxmlformats.org/spreadsheetml/2006/main" count="1415" uniqueCount="467">
  <si>
    <t>DIRECCIÓN EJECUTIVA</t>
  </si>
  <si>
    <t>SUB DIRECCIÓN DE GESTIÓN DE LA INFORMACIÓN</t>
  </si>
  <si>
    <t>CONTENIDO</t>
  </si>
  <si>
    <t>CUADROS</t>
  </si>
  <si>
    <t>(NUEVOS SOLES)</t>
  </si>
  <si>
    <t>AGRO INDUSTRIAL PARAMONGA</t>
  </si>
  <si>
    <t>AGROAURORA S.A.C.</t>
  </si>
  <si>
    <t>ANDEAN POWER S.A.C.</t>
  </si>
  <si>
    <t>CELEPSA</t>
  </si>
  <si>
    <t>CELEPSA RENOVABLES S.R.L.</t>
  </si>
  <si>
    <t>CHINANGO S.A.C.</t>
  </si>
  <si>
    <t>EGASA</t>
  </si>
  <si>
    <t>EGEMSA</t>
  </si>
  <si>
    <t>EGESUR</t>
  </si>
  <si>
    <t>ELECTRO ZAÑA S.A.C.</t>
  </si>
  <si>
    <t>EMPRESA DE GENERACION ELECTRICA SANTA ANA</t>
  </si>
  <si>
    <t>EMPRESA ELECTRICA AGUA AZUL</t>
  </si>
  <si>
    <t>EMPRESA ELECTRICA RIO DOBLE</t>
  </si>
  <si>
    <t>ENERGÍA EÓLICA S.A.</t>
  </si>
  <si>
    <t>ENGIE</t>
  </si>
  <si>
    <t>FENIX POWER PERÚ</t>
  </si>
  <si>
    <t>GENERADORA ENERGÍA DEL PERÚ</t>
  </si>
  <si>
    <t>GTS MAJES S.A.C</t>
  </si>
  <si>
    <t>HIDROCAÑETE S.A.</t>
  </si>
  <si>
    <t>HUAURA POWER GROUP S.A.</t>
  </si>
  <si>
    <t>HYDRO PATAPO S.A.C.</t>
  </si>
  <si>
    <t>INLAND ENERGY SAC</t>
  </si>
  <si>
    <t>MINERA CERRO VERDE</t>
  </si>
  <si>
    <t>MOQUEGUA FV S.A.C.</t>
  </si>
  <si>
    <t>ORAZUL ENERGY PERÚ</t>
  </si>
  <si>
    <t>PETRAMAS</t>
  </si>
  <si>
    <t>SAMAY I S.A.</t>
  </si>
  <si>
    <t>SAN GABAN</t>
  </si>
  <si>
    <t>SDF ENERGIA</t>
  </si>
  <si>
    <t>SHOUGESA</t>
  </si>
  <si>
    <t>SINERSA</t>
  </si>
  <si>
    <t>STATKRAFT S.A</t>
  </si>
  <si>
    <t>TACNA SOLAR SAC.</t>
  </si>
  <si>
    <t>TERMOCHILCA</t>
  </si>
  <si>
    <t>TERMOSELVA</t>
  </si>
  <si>
    <t>EMPRESAS</t>
  </si>
  <si>
    <t>TOTAL</t>
  </si>
  <si>
    <t>15.1.</t>
  </si>
  <si>
    <t>15.2.</t>
  </si>
  <si>
    <t>15.3.</t>
  </si>
  <si>
    <t>15.4.</t>
  </si>
  <si>
    <t>Central</t>
  </si>
  <si>
    <t>C.T. PARAMONGA</t>
  </si>
  <si>
    <t>C.T. MAPLE ETANOL</t>
  </si>
  <si>
    <t>AGROINDUSTRIAS SAN JACINTO S A A</t>
  </si>
  <si>
    <t>C.T. SAN JACINTO</t>
  </si>
  <si>
    <t>C.H. CARHUAC</t>
  </si>
  <si>
    <t>G1/G2</t>
  </si>
  <si>
    <t>C.H. PURMACANA</t>
  </si>
  <si>
    <t>C.T. CAÑA BRAVA</t>
  </si>
  <si>
    <t>C.H. MARAÑON</t>
  </si>
  <si>
    <t>G1/G2/G3</t>
  </si>
  <si>
    <t>C.H. CHIMAY</t>
  </si>
  <si>
    <t>C.H. YANANGO</t>
  </si>
  <si>
    <t>C.H. CHARCANI I</t>
  </si>
  <si>
    <t>C.H. CHARCANI II</t>
  </si>
  <si>
    <t>C.H. CHARCANI III</t>
  </si>
  <si>
    <t>C.H. CHARCANI IV</t>
  </si>
  <si>
    <t>C.H. CHARCANI V</t>
  </si>
  <si>
    <t>C.H. CHARCANI VI</t>
  </si>
  <si>
    <t>C.T. CHILINA</t>
  </si>
  <si>
    <t>C.T. MOLLENDO</t>
  </si>
  <si>
    <t>C.H. HUASAHUASI I</t>
  </si>
  <si>
    <t>C.H. HUASAHUASI II</t>
  </si>
  <si>
    <t>C.H. SANTA CRUZ I</t>
  </si>
  <si>
    <t>C.H. SANTA CRUZ II</t>
  </si>
  <si>
    <t>C.H. MACHUPICCHU</t>
  </si>
  <si>
    <t>C.H. ARICOTA I</t>
  </si>
  <si>
    <t>C.H. ARICOTA II</t>
  </si>
  <si>
    <t>C.T. INDEPENDENCIA</t>
  </si>
  <si>
    <t>C.H. YANAPAMPA</t>
  </si>
  <si>
    <t>C.H. ZAÑA</t>
  </si>
  <si>
    <t>C.H. MANTARO</t>
  </si>
  <si>
    <t>C.T. TUMBES</t>
  </si>
  <si>
    <t>C.H. CANCHAYLLO</t>
  </si>
  <si>
    <t>C.H. RENOVANDES H1</t>
  </si>
  <si>
    <t>C.H. CHAGLLA</t>
  </si>
  <si>
    <t>G1</t>
  </si>
  <si>
    <t>C.H. HUANZA</t>
  </si>
  <si>
    <t>C.H. POTRERO</t>
  </si>
  <si>
    <t>C.H. LAS PIZARRAS</t>
  </si>
  <si>
    <t>C.H. HER 1</t>
  </si>
  <si>
    <t>C.H. CALLAHUANCA</t>
  </si>
  <si>
    <t>C.H. HUINCO</t>
  </si>
  <si>
    <t>C.H. MATUCANA</t>
  </si>
  <si>
    <t>C.H. MOYOPAMPA</t>
  </si>
  <si>
    <t>C.T. SANTA ROSA</t>
  </si>
  <si>
    <t>TG-7 GAS + H20</t>
  </si>
  <si>
    <t>UTI-5 GAS</t>
  </si>
  <si>
    <t>UTI-6 GAS</t>
  </si>
  <si>
    <t>C.T. VENTANILLA</t>
  </si>
  <si>
    <t>C.E. CUPISNIQUE</t>
  </si>
  <si>
    <t>C.E. TALARA</t>
  </si>
  <si>
    <t>C.T. ILO2</t>
  </si>
  <si>
    <t>C.H. QUITARACSA</t>
  </si>
  <si>
    <t>C.H. YUNCAN</t>
  </si>
  <si>
    <t>C.H. EL CARMEN</t>
  </si>
  <si>
    <t>C.H. 8 DE AGOSTO</t>
  </si>
  <si>
    <t>C.H. ANGEL I</t>
  </si>
  <si>
    <t>C.H. ANGEL II</t>
  </si>
  <si>
    <t>C.H. ANGEL III</t>
  </si>
  <si>
    <t>C.H. LA JOYA</t>
  </si>
  <si>
    <t>C.S. MAJES SOLAR 20T</t>
  </si>
  <si>
    <t>C.H. HUANCHOR</t>
  </si>
  <si>
    <t>C.H. YARUCAYA</t>
  </si>
  <si>
    <t>MCH PATAPO</t>
  </si>
  <si>
    <t>C.T. KALLPA</t>
  </si>
  <si>
    <t>C.T. LAS FLORES</t>
  </si>
  <si>
    <t>C.H. RONCADOR</t>
  </si>
  <si>
    <t>C.T. RECKA</t>
  </si>
  <si>
    <t>C.H. CAÑA BRAVA</t>
  </si>
  <si>
    <t>C.H. CARHUAQUERO</t>
  </si>
  <si>
    <t>C.H. CARHUAQUERO IV</t>
  </si>
  <si>
    <t>C.E. MARCONA</t>
  </si>
  <si>
    <t>PARQUE EÓLICO TRES HERMANAS S.A.C.</t>
  </si>
  <si>
    <t>G2</t>
  </si>
  <si>
    <t>G3</t>
  </si>
  <si>
    <t>C.T. DOÑA CATALINA</t>
  </si>
  <si>
    <t>C.T. PUERTO BRAVO</t>
  </si>
  <si>
    <t>C.H. SAN GABAN II</t>
  </si>
  <si>
    <t>SDE PIURA</t>
  </si>
  <si>
    <t>TG1</t>
  </si>
  <si>
    <t>C.T. OQUENDO</t>
  </si>
  <si>
    <t>C.T. SAN NICOLÁS</t>
  </si>
  <si>
    <t>C.H. CHANCAY</t>
  </si>
  <si>
    <t>C.H. POECHOS II</t>
  </si>
  <si>
    <t>C.H. CAHUA</t>
  </si>
  <si>
    <t>C.H. GALLITO CIEGO</t>
  </si>
  <si>
    <t>C.H. HUAYLLACHO</t>
  </si>
  <si>
    <t>C.H. MALPASO</t>
  </si>
  <si>
    <t>C.H. MISAPUQUIO</t>
  </si>
  <si>
    <t>C.H. OROYA</t>
  </si>
  <si>
    <t>C.H. PACHACHACA</t>
  </si>
  <si>
    <t>C.H. PARIAC</t>
  </si>
  <si>
    <t>C.H. SAN ANTONIO</t>
  </si>
  <si>
    <t>C.H. SAN IGNACIO</t>
  </si>
  <si>
    <t>C.H. YAUPI</t>
  </si>
  <si>
    <t>CENTRALES</t>
  </si>
  <si>
    <t>UNIDADES</t>
  </si>
  <si>
    <t>CUADRO N° 15.1</t>
  </si>
  <si>
    <t>POTENCIA FIRME
(MW)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</si>
  <si>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</si>
  <si>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</si>
  <si>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</si>
  <si>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</si>
  <si>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</si>
  <si>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</si>
  <si>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</si>
  <si>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</si>
  <si>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</si>
  <si>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</si>
  <si>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</si>
  <si>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</si>
  <si>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ORAZUL ENERGY</t>
  </si>
  <si>
    <t>STATKRAFT</t>
  </si>
  <si>
    <t>PROMEDIO</t>
  </si>
  <si>
    <t>CUADRO N° 15.2</t>
  </si>
  <si>
    <t>EGEJUNIN</t>
  </si>
  <si>
    <t>GENERACIÓN ANDINA S.A.C.</t>
  </si>
  <si>
    <t>LUZ DEL SUR</t>
  </si>
  <si>
    <t>MINERA CERRO VERDE - GU</t>
  </si>
  <si>
    <t>SALDO MESES ANTERIORES</t>
  </si>
  <si>
    <t>INGRESO POR POTENCIA</t>
  </si>
  <si>
    <t>AJUSTE DEL MES</t>
  </si>
  <si>
    <t>CUADRO N° 15.3</t>
  </si>
  <si>
    <t>CUADRO N° 15.4</t>
  </si>
  <si>
    <t>COMPENSACIÓN A TRANSMISORAS POR PEAJE DE CONEXIÓN Y TRANSMISIÓN</t>
  </si>
  <si>
    <t>A) COMPENSACIÓN A TRANSMISORAS</t>
  </si>
  <si>
    <t>PEAJE POR  CONEXIÓN Y TRANSMISIÓN QUE CORRESPONDE PAGAR (Importes Expresados en Soles (S/))</t>
  </si>
  <si>
    <t>MESES</t>
  </si>
  <si>
    <t>SGT Linea Chilca – Marcona –Montalvo 500 kV</t>
  </si>
  <si>
    <t>L.T. Paragsha-Conococha y subestaciones asociadas – Tramo 2</t>
  </si>
  <si>
    <t>Ampliación de la Subestación Cajamarca 220 kV – SVC</t>
  </si>
  <si>
    <t>LT 220 kV Conococha-Huallanca y subestaciones asociadas – Tramo 3</t>
  </si>
  <si>
    <t>LT 220 kV Huallanca-Cajamarca y subestaciones asociadas  - Tramo 4</t>
  </si>
  <si>
    <t>SGT Línea Machupicchu–Quencoro–Onocora–Tintaya 220 kV</t>
  </si>
  <si>
    <t>SGT Línea Carhuaquero- Cajamarca Norte- Cáclic- Moyobamba 220 kV</t>
  </si>
  <si>
    <t>SPT de Egemsa</t>
  </si>
  <si>
    <t>SPT de ETESELVA</t>
  </si>
  <si>
    <t>SPT de ISA (contrato BOOT, ampliación 1 y 2)</t>
  </si>
  <si>
    <t>SPT de Antamina</t>
  </si>
  <si>
    <t>SPT de REP</t>
  </si>
  <si>
    <t>SPT de REP (Ampliacion 17)</t>
  </si>
  <si>
    <t>SPT de REP (Ampliacion 13)</t>
  </si>
  <si>
    <t>SPT de REP (Ampliacion 18.1)</t>
  </si>
  <si>
    <t>SPT de REP (Ampliacion 18.2)</t>
  </si>
  <si>
    <t>SPT de REP (Ampliacion 18.3)</t>
  </si>
  <si>
    <t>SPT de REP (Ampliacion 18.4)</t>
  </si>
  <si>
    <t>SPT de REP (Ampliacion 19.2)</t>
  </si>
  <si>
    <t>SPT de REDESUR</t>
  </si>
  <si>
    <t>SPT de San Gabán</t>
  </si>
  <si>
    <t>SPT de Transmantaro (Contrato BOOT, Addendum N° 5 y Addendum N° 10)</t>
  </si>
  <si>
    <t>SPT de Transmantaro (Addendum N° 8)</t>
  </si>
  <si>
    <t>SGT Línea Chilca -Zapallal (Tramos 1 y 2)</t>
  </si>
  <si>
    <t>SGT Línea Talara Piura 220 kV (2do circuito)</t>
  </si>
  <si>
    <t>SGT Línea Zapallal – Trujillo 500 kV</t>
  </si>
  <si>
    <t>SGT Línea Pomacocha - Carhuamayo 220 kV</t>
  </si>
  <si>
    <t>SGT Linea Trujillo - Chiclayo 500 KV</t>
  </si>
  <si>
    <t>SGT Linea Machupicchu - Abancay - Cotaruse 220 kV</t>
  </si>
  <si>
    <t>SGT Linea 500 kV Mantaro- Marcona-Socabaya-Montalvo y Subestaciones Asociadas</t>
  </si>
  <si>
    <t>SPT de Transmantaro (Ampliacion Adicional 1)</t>
  </si>
  <si>
    <t>Refuerzo de Línea Trujillo – Chiclayo</t>
  </si>
  <si>
    <t>Subestacion Carapongo y enlaces de conexión (1er etapa)</t>
  </si>
  <si>
    <t>Subestación Carapongo (Monto Complementario)</t>
  </si>
  <si>
    <t>Linea Azangaro-Juliaca-Puno 220 kV</t>
  </si>
  <si>
    <t>SGT Línea Socabaya - Tintaya 220 kV</t>
  </si>
  <si>
    <t>SGT</t>
  </si>
  <si>
    <t>SPT</t>
  </si>
  <si>
    <t>ABY TRANSMISIÓN SUR</t>
  </si>
  <si>
    <t>ATN PATRIMONIO EN FIDEICOMISO - RUC 20554655417</t>
  </si>
  <si>
    <t>CONCESIONARIA LINEA DE TRANSMISION CCNCM S.A.C.</t>
  </si>
  <si>
    <t>ETESELVA</t>
  </si>
  <si>
    <t>ISA PERU</t>
  </si>
  <si>
    <t>MINERA ANTAMINA</t>
  </si>
  <si>
    <t>RED DE ENERGIA DEL PERU S.A.</t>
  </si>
  <si>
    <t>REDESUR</t>
  </si>
  <si>
    <t>TRANSMANTARO</t>
  </si>
  <si>
    <t>TRANSMISORA ELECTRICA DEL SUR 2 S.A.C.</t>
  </si>
  <si>
    <t>TRANSMISORA ELECTRICA DEL SUR S.A.C</t>
  </si>
  <si>
    <t>CUADRO N° 15.5</t>
  </si>
  <si>
    <t>Prima - Cogeneración Paramonga</t>
  </si>
  <si>
    <t>Prima - C.H. Carhuac</t>
  </si>
  <si>
    <t>FISE - EGASA</t>
  </si>
  <si>
    <t>Prima - C.H. Runatullo III</t>
  </si>
  <si>
    <t>Prima - C.H. Runatullo II</t>
  </si>
  <si>
    <t>GA - EGEMSA</t>
  </si>
  <si>
    <t>FISE - EGESUR</t>
  </si>
  <si>
    <t>Prima - C.H. Purmacana</t>
  </si>
  <si>
    <t>Prima - C.H. Yanapampa</t>
  </si>
  <si>
    <t>CCCSE - ELECTRO CENTRO</t>
  </si>
  <si>
    <t>GA - ELECTRO CENTRO</t>
  </si>
  <si>
    <t>CCCSE - ELECTRO ORIENTE</t>
  </si>
  <si>
    <t>GA - ELECTRO ORIENTE</t>
  </si>
  <si>
    <t>CCCSE - ELECTRO SUR ESTE</t>
  </si>
  <si>
    <t>GA - ELECTRO SUR ESTE</t>
  </si>
  <si>
    <t>CCCSE - ELECTRO UCAYALI</t>
  </si>
  <si>
    <t>GA - ELECTRO UCAYALI</t>
  </si>
  <si>
    <t>Prima - C.H. Canchayllo</t>
  </si>
  <si>
    <t>Prima - C.H. Rucuy</t>
  </si>
  <si>
    <t>Prima - C.H. Renovandes H1</t>
  </si>
  <si>
    <t>Prima - C.H. Potrero</t>
  </si>
  <si>
    <t>Prima - C.H. Las Pizarras</t>
  </si>
  <si>
    <t>FISE - ENEL GENERACION PERU S.A.A.</t>
  </si>
  <si>
    <t>CUCSS - NoRF_CT STA ROSA - UTI5</t>
  </si>
  <si>
    <t>CUCSS - NoRF_CT STA ROSA - UTI6</t>
  </si>
  <si>
    <t>CUCSS - NoRF_CT STA ROSA - TG7</t>
  </si>
  <si>
    <t>CUCSS - NoRF_CT VENTANILLA - TG3</t>
  </si>
  <si>
    <t>CUCSS - NoRF_CT VENTANILLA - TG4</t>
  </si>
  <si>
    <t>Prima - C.H. Her</t>
  </si>
  <si>
    <t>CUCSS - RF de Talara</t>
  </si>
  <si>
    <t>Prima - C.S. Rubi</t>
  </si>
  <si>
    <t>Prima - C.E. Wayra I</t>
  </si>
  <si>
    <t>Prima - C.E. Talara</t>
  </si>
  <si>
    <t>Prima - C.E. Cupisnique</t>
  </si>
  <si>
    <t>CUCSS - RF de Ilo</t>
  </si>
  <si>
    <t>CUCGE - CT Planta N° 2 Ilo</t>
  </si>
  <si>
    <t>FISE - ENGIE</t>
  </si>
  <si>
    <t>Prima - C.S. Intipampa</t>
  </si>
  <si>
    <t>FISE - FENIX POWER PERÚ</t>
  </si>
  <si>
    <t>CUCSS - NoRF_CT FENIX (TG1+TG2)</t>
  </si>
  <si>
    <t>Prima - C.H. La Joya</t>
  </si>
  <si>
    <t>Prima - C.H. Angel I</t>
  </si>
  <si>
    <t>Prima - C.H. Angel II</t>
  </si>
  <si>
    <t>Prima - C.H. Angel III</t>
  </si>
  <si>
    <t>Prima - CS Majes Solar 20T</t>
  </si>
  <si>
    <t>Prima - CS Repartición Solar 20T</t>
  </si>
  <si>
    <t>GA - HIDRANDINA</t>
  </si>
  <si>
    <t>CCCSE - HIDRANDINA</t>
  </si>
  <si>
    <t>Prima - C.H. Nuevo Imperial</t>
  </si>
  <si>
    <t>Prima - C.H. Santa Cruz II</t>
  </si>
  <si>
    <t>Prima - C.H. Santa Cruz I</t>
  </si>
  <si>
    <t>Prima - C.H. Huasahuasi I</t>
  </si>
  <si>
    <t>Prima - C.H. Huasahuasi II</t>
  </si>
  <si>
    <t>Prima - C.H. Yarucaya</t>
  </si>
  <si>
    <t>CUCSS - RF de Pucallpa</t>
  </si>
  <si>
    <t>CUCSS - RF de Puerto Maldonado</t>
  </si>
  <si>
    <t>FISE - KALLPA GENERACION</t>
  </si>
  <si>
    <t>Prima - C.H. Roncador</t>
  </si>
  <si>
    <t>Prima - CSF Moquegua FV</t>
  </si>
  <si>
    <t>Prima - C.H. Carhuaquero IV</t>
  </si>
  <si>
    <t>Prima - C.H. Caña Brava</t>
  </si>
  <si>
    <t>Prima - CS Panamericana Solar 20T</t>
  </si>
  <si>
    <t>Prima - C.E. Marcona</t>
  </si>
  <si>
    <t>Prima - C.E. Tres Hermanas</t>
  </si>
  <si>
    <t>Prima - C.T. Huaycoloro</t>
  </si>
  <si>
    <t>Prima - C.T. La Gringa V</t>
  </si>
  <si>
    <t>Prima - C.B. Doña Catalina</t>
  </si>
  <si>
    <t>CUCSS - RF de Puerto Eten</t>
  </si>
  <si>
    <t>CUCGE - CT Puerto Bravo</t>
  </si>
  <si>
    <t>FISE - SDF ENERGIA</t>
  </si>
  <si>
    <t xml:space="preserve">CUCSS - NoRF_OQUENDO TG1 - GAS                                 </t>
  </si>
  <si>
    <t>Prima - C.H. Poechos 2</t>
  </si>
  <si>
    <t>Prima - C.H. Chancay</t>
  </si>
  <si>
    <t>Prima - CS Tacna Solar 20T</t>
  </si>
  <si>
    <t>FISE - TERMOCHILCA</t>
  </si>
  <si>
    <t>FISE - TERMOSELVA</t>
  </si>
  <si>
    <t>ELECTRICA SANTA ROSA</t>
  </si>
  <si>
    <t>ELECTRO CENTRO</t>
  </si>
  <si>
    <t>ELECTRO ORIENTE</t>
  </si>
  <si>
    <t>ELECTRO SUR ESTE</t>
  </si>
  <si>
    <t>ELECTRO UCAYALI</t>
  </si>
  <si>
    <t>HIDRANDINA</t>
  </si>
  <si>
    <t>INFRAESTRUCTURA Y ENERGIAS DEL PERU</t>
  </si>
  <si>
    <t>CUADRO N° 15.6</t>
  </si>
  <si>
    <t>COMPENSACIÓN A TRANSMISORAS POR INGRESO TARIFARIO</t>
  </si>
  <si>
    <t>INGRESO TARIFARIO QUE CORRESPONDE PAGAR (Importes Expresados en Soles (S/))</t>
  </si>
  <si>
    <t>CUADRO N° 15.7</t>
  </si>
  <si>
    <t>15.6.</t>
  </si>
  <si>
    <t>15.5.</t>
  </si>
  <si>
    <t>15.7.</t>
  </si>
  <si>
    <t>EGRESOS POR COMPRA DE POTENCIA</t>
  </si>
  <si>
    <t>ESTADÍSTICA DE OPERACIÓN 2020</t>
  </si>
  <si>
    <t>POTENCIA FIRME DE LAS UNIDADES DEL SEIN A DICIEMBRE 2020</t>
  </si>
  <si>
    <t>POTENCIA FIRME REMUNERABLE - 2020 (kW)</t>
  </si>
  <si>
    <t>VALORIZACIÓN ANUAL DE LAS TRANSFERENCIAS DE POTENCIA  - 2020</t>
  </si>
  <si>
    <t>VALORIZACIÓN DE LAS TRANSFERENCIAS DE POTENCIA - 2020 (NUEVOS SOLES)</t>
  </si>
  <si>
    <t>Linea Aguaytia - Pucallpa (2 circuito)</t>
  </si>
  <si>
    <t>LT 220 kV Carhuamayo-Paragsha y subestaciones asociadas – Tramo 1</t>
  </si>
  <si>
    <t>SPT de Redesur (Adenda  8)</t>
  </si>
  <si>
    <t>SPT de REP (Ampliacion 20.1)</t>
  </si>
  <si>
    <t>SPT de REP (Ampliacion 20.2)</t>
  </si>
  <si>
    <t>SPT de REP (Ampliacion 20.3)</t>
  </si>
  <si>
    <t>SPT de REP (Ampliacion 20.4)</t>
  </si>
  <si>
    <t>SPT de REP (Ampliacion 20.5)</t>
  </si>
  <si>
    <t>CCCSE - ELECTRO NOR OESTE</t>
  </si>
  <si>
    <t>Prima - C.H. 8 de Agosto</t>
  </si>
  <si>
    <t>Prima - C.H. El Carmen</t>
  </si>
  <si>
    <t>Prima - C.H. Zaña 1</t>
  </si>
  <si>
    <t>ELECTRONOROESTE S.A.</t>
  </si>
  <si>
    <t>ENEL GENERACION PERU S.A.A.</t>
  </si>
  <si>
    <t>PLANTA DE RESERVA FRIA DE GENERACION  DE ETEN S.A.</t>
  </si>
  <si>
    <t>ENEL GENERACION PIURA S.A.</t>
  </si>
  <si>
    <t>KALLPA GENERACION S.A.</t>
  </si>
  <si>
    <t>PARQUE EOLICO MARCONA S.A.C.</t>
  </si>
  <si>
    <t>PARQUE EOLICO TRES HERMANAS S.A.C.</t>
  </si>
  <si>
    <t>ENEL GREEN POWER PERU S.A.</t>
  </si>
  <si>
    <t>EMPRESA DE GENERACION ELECTRICA CANCHAYLLO SAC</t>
  </si>
  <si>
    <t>ANDEAN POWER S.A.</t>
  </si>
  <si>
    <t>ATRIA ENERGIA</t>
  </si>
  <si>
    <t>MAJA ENERGIA S.A.C.</t>
  </si>
  <si>
    <t>EMPRESA DE GENERACION ELECTRICA RIO BAÑOS S.A.C.</t>
  </si>
  <si>
    <t>ELECTRICA YANAPAMPA SAC</t>
  </si>
  <si>
    <t>PANAMERICANA  SOLAR SAC.</t>
  </si>
  <si>
    <t>GTS REPARTICION S.A.C.</t>
  </si>
  <si>
    <t>B) OTROS CARGOS DEL PEAJE UNITARIO (Importes Expresados en Soles (S/))</t>
  </si>
  <si>
    <t>MATRIZ DE PAGOS VALORIZACION DE TRANSFERENCIA DE POTENCIA</t>
  </si>
  <si>
    <t>Importes Expresados en Soles (S/)</t>
  </si>
  <si>
    <t>PAGA / COBRA</t>
  </si>
  <si>
    <t>AGROINDUSTRIAS SAN JACINTO S.A.A.</t>
  </si>
  <si>
    <t>ATRIA ENERGIA S.A.C.</t>
  </si>
  <si>
    <t>BIOENERGIA DEL CHIRA S.A.</t>
  </si>
  <si>
    <t>ELECTROPERU</t>
  </si>
  <si>
    <t>EMPRESA DE GENERACION HUANZA</t>
  </si>
  <si>
    <t>HIDROELECTRICA HUANCHOR S.A.C.</t>
  </si>
  <si>
    <t>EMPRESA DE GENERACION HUALLAGA</t>
  </si>
  <si>
    <t>ENEL GREEN POWER PERU S.A.C</t>
  </si>
  <si>
    <t>GENERADORA DE ENERGÍA DEL PERÚ</t>
  </si>
  <si>
    <t>GR PAINO SOCIEDAD ANONIMA CERRADA</t>
  </si>
  <si>
    <t>GR TARUCA SOCIEDAD ANONIMA CERRADA</t>
  </si>
  <si>
    <t>MAJES ARCUS S.A.C.</t>
  </si>
  <si>
    <t>C.T. AGUAYTIA</t>
  </si>
  <si>
    <t>TG-1</t>
  </si>
  <si>
    <t>TG-2</t>
  </si>
  <si>
    <t>C.H. HUAMPANI</t>
  </si>
  <si>
    <t>TG8</t>
  </si>
  <si>
    <t>TG3+TG4 CCOMB F.DIREC.</t>
  </si>
  <si>
    <t>C.T. MALACAS</t>
  </si>
  <si>
    <t>TG-4</t>
  </si>
  <si>
    <t>C.H. CAÑON DEL PATO</t>
  </si>
  <si>
    <t>C.H. RESTITUCION</t>
  </si>
  <si>
    <t>MAK1</t>
  </si>
  <si>
    <t>MAK2</t>
  </si>
  <si>
    <t>TV-1</t>
  </si>
  <si>
    <t>TV-2</t>
  </si>
  <si>
    <t>TV-3</t>
  </si>
  <si>
    <t>CUMMINS</t>
  </si>
  <si>
    <t>MIRLESS 1</t>
  </si>
  <si>
    <t>MIRLESS 2</t>
  </si>
  <si>
    <t>MIRLESS 3</t>
  </si>
  <si>
    <t>TG</t>
  </si>
  <si>
    <t>SULZER1 - DB5</t>
  </si>
  <si>
    <t>SULZER2 - DB5</t>
  </si>
  <si>
    <t>WARTSILA 1</t>
  </si>
  <si>
    <t>WARTSILA 2</t>
  </si>
  <si>
    <t>WARTSILA 3</t>
  </si>
  <si>
    <t>WARTSILA 4</t>
  </si>
  <si>
    <t>TVC1</t>
  </si>
  <si>
    <t>C.T. CHILCA</t>
  </si>
  <si>
    <t>TG1+TG2+TG3+TV</t>
  </si>
  <si>
    <t>C.T. ILO -RF</t>
  </si>
  <si>
    <t>HIDROELECTRICA SANTA CRUZ</t>
  </si>
  <si>
    <t>C.H. PLATANAL</t>
  </si>
  <si>
    <t>TV1</t>
  </si>
  <si>
    <t>C.TB. HUAYCOLORO</t>
  </si>
  <si>
    <t>C.H. NUEVO IMPERIAL</t>
  </si>
  <si>
    <t>C.S. REPARTICION SOLAR 20T</t>
  </si>
  <si>
    <t>C.S. TACNA SOLAR 20T</t>
  </si>
  <si>
    <t>PANAMERICANA SOLAR 20TS</t>
  </si>
  <si>
    <t>PARQUE EOLICO MARCONA S.R.L.</t>
  </si>
  <si>
    <t>C.T. FENIX</t>
  </si>
  <si>
    <t>GT11+GT12+TV</t>
  </si>
  <si>
    <t>EMPRESA DE GENERACION ELECTRICA DE JUNIN</t>
  </si>
  <si>
    <t>C.H. RUNATULLLO III</t>
  </si>
  <si>
    <t>C.H. RUNATULLLO II</t>
  </si>
  <si>
    <t>C.S. MOQUEGUA SOLAR</t>
  </si>
  <si>
    <t>C.H. CHEVES I</t>
  </si>
  <si>
    <t>C.T. LA GRINGA V</t>
  </si>
  <si>
    <t>C.H. STA. TERESA</t>
  </si>
  <si>
    <t>G1+G2</t>
  </si>
  <si>
    <t>P.C.H. CHAGLLA</t>
  </si>
  <si>
    <t>TG2</t>
  </si>
  <si>
    <t>TG3</t>
  </si>
  <si>
    <t>TG4</t>
  </si>
  <si>
    <t>NE - Adicional TG2</t>
  </si>
  <si>
    <t>C.T. CHILCA DOS</t>
  </si>
  <si>
    <t>TG4 /TG4+TV</t>
  </si>
  <si>
    <t>TG4fk</t>
  </si>
  <si>
    <t>C.H. CERRO DEL AGUILA</t>
  </si>
  <si>
    <t>CH. RUCUY</t>
  </si>
  <si>
    <t>C.T. NEPI</t>
  </si>
  <si>
    <t>G41</t>
  </si>
  <si>
    <t>G42</t>
  </si>
  <si>
    <t>G43</t>
  </si>
  <si>
    <t>NE - Adicional G43</t>
  </si>
  <si>
    <t>TG-6</t>
  </si>
  <si>
    <t>P.C.H. CERRO DEL AGUILA</t>
  </si>
  <si>
    <t>SANTO DOMINGO DE LOS OLLEROS</t>
  </si>
  <si>
    <t>TG1+TV</t>
  </si>
  <si>
    <t>TG1+TVfk</t>
  </si>
  <si>
    <t>TV</t>
  </si>
  <si>
    <t>CENTRAL EOLICA WAYRA I</t>
  </si>
  <si>
    <t>CENTRAL SOLAR RUBI</t>
  </si>
  <si>
    <t>CENTRAL SOLAR INTIPAMPA</t>
  </si>
  <si>
    <t>EOLICA TRES HERMANAS</t>
  </si>
  <si>
    <t>TV1/TV2</t>
  </si>
  <si>
    <t>GENERACION ANDINA S.A.C.</t>
  </si>
  <si>
    <t>C.T. CALLAO</t>
  </si>
  <si>
    <t>PERUANA DE INVERSIONES EN ENERGÍAS RENOVABLES S.A.</t>
  </si>
  <si>
    <t>C.H. MANTA</t>
  </si>
  <si>
    <t>GR PAINO S.A.C</t>
  </si>
  <si>
    <t>C.E. HUAMBOS</t>
  </si>
  <si>
    <t>GR TARUCA S.A.C.</t>
  </si>
  <si>
    <t>C.E. DUNA</t>
  </si>
  <si>
    <r>
      <rPr>
        <sz val="8"/>
        <color theme="0"/>
        <rFont val="Arial"/>
        <family val="2"/>
      </rPr>
      <t>´</t>
    </r>
    <r>
      <rPr>
        <sz val="8"/>
        <color theme="1"/>
        <rFont val="Arial"/>
        <family val="2"/>
      </rPr>
      <t>-----------------</t>
    </r>
  </si>
  <si>
    <t>UTI-5fK</t>
  </si>
  <si>
    <t>UTI-6fK</t>
  </si>
  <si>
    <t>TG-7fK</t>
  </si>
  <si>
    <t>TG8fK</t>
  </si>
  <si>
    <t>WARTSILA 2fK</t>
  </si>
  <si>
    <t xml:space="preserve">TG1 </t>
  </si>
  <si>
    <t>TG-1fK</t>
  </si>
  <si>
    <t>(*) Cambio de denominación social de “ENEL GREEN POWER PERÚ S.A.”. a “ENEL GREEN POWER PERÚ S.A.C”
(**) Cambio de denominación social de “GTS MAJES S.A.C a MAJES ARCUS S.A.C.”
(***) Cambio de denominación social de “GTS REPARTCIÓN S.A.C a REPARTICIÓN ARCUS S.A.C.”</t>
  </si>
  <si>
    <t>ENEL GREEN POWER PERU S.A. (*)</t>
  </si>
  <si>
    <t>GTS REPARTICION S.A.C. (***)</t>
  </si>
  <si>
    <t>GTS MAJES S.A.C (**)</t>
  </si>
  <si>
    <t>VALORIZACIÓN DE LAS TRANSFERENCIAS DE POTENCIA  - 2020</t>
  </si>
  <si>
    <t>AGUAS Y ENERGIA PERU</t>
  </si>
  <si>
    <t>PERUANA DE INVERSIONES EN ENERGIAS RENOVABLES S.A.</t>
  </si>
  <si>
    <t>ENEL GREEN POWER PERU S.A.C (*)</t>
  </si>
  <si>
    <t>MAJES ARCUS S.A.C. (**)</t>
  </si>
  <si>
    <t>REPARTICIÓN ARCUS S.A.C. (***)</t>
  </si>
  <si>
    <t>VALORIZACIÓN ANUAL DE LAS TRANSFERENCIAS DE POTENCIA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</si>
</sst>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11" x14ac:knownFonts="1"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7A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77A5"/>
      </left>
      <right style="thin">
        <color rgb="FF0077A5"/>
      </right>
      <top style="thin">
        <color rgb="FF0077A5"/>
      </top>
      <bottom style="thin">
        <color rgb="FF0077A5"/>
      </bottom>
      <diagonal/>
    </border>
    <border>
      <left style="thin">
        <color rgb="FF0077A5"/>
      </left>
      <right style="thin">
        <color rgb="FF0077A5"/>
      </right>
      <top/>
      <bottom/>
      <diagonal/>
    </border>
    <border>
      <left style="thin">
        <color rgb="FF0077A5"/>
      </left>
      <right style="thin">
        <color theme="0"/>
      </right>
      <top style="thin">
        <color rgb="FF0077A5"/>
      </top>
      <bottom style="thin">
        <color rgb="FF0077A5"/>
      </bottom>
      <diagonal/>
    </border>
    <border>
      <left style="thin">
        <color theme="0"/>
      </left>
      <right style="thin">
        <color theme="0"/>
      </right>
      <top style="thin">
        <color rgb="FF0077A5"/>
      </top>
      <bottom style="thin">
        <color rgb="FF0077A5"/>
      </bottom>
      <diagonal/>
    </border>
    <border>
      <left style="thin">
        <color theme="0"/>
      </left>
      <right style="thin">
        <color rgb="FF0077A5"/>
      </right>
      <top style="thin">
        <color rgb="FF0077A5"/>
      </top>
      <bottom style="thin">
        <color rgb="FF0077A5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0" fillId="4" borderId="0" xfId="0" applyFill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2" fillId="4" borderId="0" xfId="0" applyFont="1" applyFill="1" applyAlignment="1">
      <alignment horizontal="left" vertical="center"/>
    </xf>
    <xf numFmtId="4" fontId="0" fillId="2" borderId="1" xfId="0" applyNumberFormat="1" applyFill="1" applyBorder="1"/>
    <xf numFmtId="0" fontId="0" fillId="0" borderId="0" xfId="0" applyAlignment="1">
      <alignment horizontal="center"/>
    </xf>
    <xf numFmtId="4" fontId="1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4" fontId="1" fillId="3" borderId="1" xfId="0" applyNumberFormat="1" applyFont="1" applyFill="1" applyBorder="1"/>
    <xf numFmtId="3" fontId="0" fillId="0" borderId="1" xfId="0" applyNumberFormat="1" applyBorder="1"/>
    <xf numFmtId="3" fontId="1" fillId="3" borderId="1" xfId="0" applyNumberFormat="1" applyFont="1" applyFill="1" applyBorder="1" applyAlignment="1">
      <alignment vertical="center"/>
    </xf>
    <xf numFmtId="3" fontId="0" fillId="2" borderId="1" xfId="0" applyNumberFormat="1" applyFill="1" applyBorder="1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2" borderId="1" xfId="1" applyNumberFormat="1" applyFont="1" applyFill="1" applyBorder="1"/>
    <xf numFmtId="3" fontId="1" fillId="3" borderId="1" xfId="1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3" fontId="1" fillId="3" borderId="0" xfId="0" applyNumberFormat="1" applyFont="1" applyFill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4" fillId="0" borderId="0" xfId="0" applyFont="1" applyFill="1"/>
    <xf numFmtId="0" fontId="4" fillId="0" borderId="6" xfId="0" applyFont="1" applyFill="1" applyBorder="1"/>
    <xf numFmtId="0" fontId="0" fillId="4" borderId="6" xfId="0" applyFill="1" applyBorder="1"/>
    <xf numFmtId="0" fontId="5" fillId="4" borderId="0" xfId="0" applyFont="1" applyFill="1" applyAlignment="1"/>
    <xf numFmtId="0" fontId="0" fillId="0" borderId="1" xfId="0" applyFill="1" applyBorder="1"/>
    <xf numFmtId="3" fontId="0" fillId="0" borderId="1" xfId="0" applyNumberFormat="1" applyFill="1" applyBorder="1"/>
    <xf numFmtId="0" fontId="1" fillId="3" borderId="3" xfId="0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1" fillId="3" borderId="3" xfId="0" applyFont="1" applyFill="1" applyBorder="1"/>
    <xf numFmtId="3" fontId="1" fillId="3" borderId="4" xfId="0" applyNumberFormat="1" applyFont="1" applyFill="1" applyBorder="1"/>
    <xf numFmtId="3" fontId="1" fillId="3" borderId="5" xfId="0" applyNumberFormat="1" applyFont="1" applyFill="1" applyBorder="1"/>
    <xf numFmtId="0" fontId="9" fillId="4" borderId="0" xfId="0" applyFont="1" applyFill="1"/>
    <xf numFmtId="0" fontId="10" fillId="4" borderId="0" xfId="0" applyFont="1" applyFill="1"/>
    <xf numFmtId="0" fontId="9" fillId="4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7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Cuadro_15.6!&#193;rea_de_impresi&#243;n"/><Relationship Id="rId3" Type="http://schemas.openxmlformats.org/officeDocument/2006/relationships/image" Target="../media/image2.jpeg"/><Relationship Id="rId7" Type="http://schemas.openxmlformats.org/officeDocument/2006/relationships/hyperlink" Target="#Cuadro_15.5!&#193;rea_de_impresi&#243;n"/><Relationship Id="rId2" Type="http://schemas.openxmlformats.org/officeDocument/2006/relationships/hyperlink" Target="#Cuadro_15.1!&#193;rea_de_impresi&#243;n"/><Relationship Id="rId1" Type="http://schemas.openxmlformats.org/officeDocument/2006/relationships/image" Target="../media/image1.png"/><Relationship Id="rId6" Type="http://schemas.openxmlformats.org/officeDocument/2006/relationships/hyperlink" Target="#Cuadro_15.4!&#193;rea_de_impresi&#243;n"/><Relationship Id="rId5" Type="http://schemas.openxmlformats.org/officeDocument/2006/relationships/hyperlink" Target="#Cuadro_15.3!&#193;rea_de_impresi&#243;n"/><Relationship Id="rId4" Type="http://schemas.openxmlformats.org/officeDocument/2006/relationships/hyperlink" Target="#Cuadro_15.2!&#193;rea_de_impresi&#243;n"/><Relationship Id="rId9" Type="http://schemas.openxmlformats.org/officeDocument/2006/relationships/hyperlink" Target="#Cuadro_15.7!&#193;rea_de_impresi&#243;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13194</xdr:rowOff>
    </xdr:from>
    <xdr:to>
      <xdr:col>4</xdr:col>
      <xdr:colOff>554748</xdr:colOff>
      <xdr:row>9</xdr:row>
      <xdr:rowOff>17512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430E633-1563-4F10-84E0-D175A2FEB7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318" y="307603"/>
          <a:ext cx="2148021" cy="1181954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20</xdr:row>
      <xdr:rowOff>109029</xdr:rowOff>
    </xdr:from>
    <xdr:to>
      <xdr:col>10</xdr:col>
      <xdr:colOff>355023</xdr:colOff>
      <xdr:row>21</xdr:row>
      <xdr:rowOff>152400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59FB2E-0CB7-42D8-BB4E-8AE499A68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3399484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10</xdr:col>
      <xdr:colOff>45027</xdr:colOff>
      <xdr:row>22</xdr:row>
      <xdr:rowOff>36293</xdr:rowOff>
    </xdr:from>
    <xdr:to>
      <xdr:col>10</xdr:col>
      <xdr:colOff>342900</xdr:colOff>
      <xdr:row>22</xdr:row>
      <xdr:rowOff>244186</xdr:rowOff>
    </xdr:to>
    <xdr:pic>
      <xdr:nvPicPr>
        <xdr:cNvPr id="6" name="Imagen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071312-075B-4361-B176-41501E483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3527" y="3699088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10</xdr:col>
      <xdr:colOff>41563</xdr:colOff>
      <xdr:row>23</xdr:row>
      <xdr:rowOff>145397</xdr:rowOff>
    </xdr:from>
    <xdr:to>
      <xdr:col>10</xdr:col>
      <xdr:colOff>339436</xdr:colOff>
      <xdr:row>24</xdr:row>
      <xdr:rowOff>145471</xdr:rowOff>
    </xdr:to>
    <xdr:pic>
      <xdr:nvPicPr>
        <xdr:cNvPr id="7" name="Imagen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FB9E1A-45B9-4B9F-9D37-B857B4227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063" y="4085283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25</xdr:row>
      <xdr:rowOff>64000</xdr:rowOff>
    </xdr:from>
    <xdr:to>
      <xdr:col>10</xdr:col>
      <xdr:colOff>335973</xdr:colOff>
      <xdr:row>25</xdr:row>
      <xdr:rowOff>271893</xdr:rowOff>
    </xdr:to>
    <xdr:pic>
      <xdr:nvPicPr>
        <xdr:cNvPr id="8" name="Imagen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CF953B9-8AF8-4D04-AF79-A7960F814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4419523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10</xdr:col>
      <xdr:colOff>34636</xdr:colOff>
      <xdr:row>26</xdr:row>
      <xdr:rowOff>43218</xdr:rowOff>
    </xdr:from>
    <xdr:to>
      <xdr:col>10</xdr:col>
      <xdr:colOff>332509</xdr:colOff>
      <xdr:row>26</xdr:row>
      <xdr:rowOff>251111</xdr:rowOff>
    </xdr:to>
    <xdr:pic>
      <xdr:nvPicPr>
        <xdr:cNvPr id="9" name="Imagen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1302BF-C7F4-4E2B-A69F-456A0AE0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6" y="4693150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10</xdr:col>
      <xdr:colOff>22513</xdr:colOff>
      <xdr:row>27</xdr:row>
      <xdr:rowOff>48414</xdr:rowOff>
    </xdr:from>
    <xdr:to>
      <xdr:col>10</xdr:col>
      <xdr:colOff>320386</xdr:colOff>
      <xdr:row>27</xdr:row>
      <xdr:rowOff>256307</xdr:rowOff>
    </xdr:to>
    <xdr:pic>
      <xdr:nvPicPr>
        <xdr:cNvPr id="10" name="Imagen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BC9FCD-76CD-419A-8FD8-CB71D9C7D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013" y="4992755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10</xdr:col>
      <xdr:colOff>25977</xdr:colOff>
      <xdr:row>28</xdr:row>
      <xdr:rowOff>43296</xdr:rowOff>
    </xdr:from>
    <xdr:to>
      <xdr:col>10</xdr:col>
      <xdr:colOff>323850</xdr:colOff>
      <xdr:row>28</xdr:row>
      <xdr:rowOff>251189</xdr:rowOff>
    </xdr:to>
    <xdr:pic>
      <xdr:nvPicPr>
        <xdr:cNvPr id="11" name="Imagen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AD0C8F4-D807-4897-9A8D-4A486380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4477" y="5282046"/>
          <a:ext cx="297873" cy="207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3C385-81F6-4C4C-98D1-5B5230CA8DC0}">
  <dimension ref="A1:O34"/>
  <sheetViews>
    <sheetView showGridLines="0" tabSelected="1" zoomScale="110" zoomScaleNormal="110" zoomScaleSheetLayoutView="90" workbookViewId="0">
      <selection activeCell="H19" sqref="H19"/>
    </sheetView>
  </sheetViews>
  <sheetFormatPr baseColWidth="10" defaultColWidth="0" defaultRowHeight="11.25" zeroHeight="1" x14ac:dyDescent="0.2"/>
  <cols>
    <col min="1" max="1" width="5.33203125" customWidth="1"/>
    <col min="2" max="2" width="7.1640625" customWidth="1"/>
    <col min="3" max="8" width="11.1640625" customWidth="1"/>
    <col min="9" max="9" width="14.6640625" customWidth="1"/>
    <col min="10" max="10" width="15.5" customWidth="1"/>
    <col min="11" max="11" width="7.1640625" customWidth="1"/>
    <col min="12" max="12" width="6.1640625" customWidth="1"/>
    <col min="13" max="13" width="13.33203125" hidden="1" customWidth="1"/>
    <col min="14" max="14" width="12.6640625" hidden="1" customWidth="1"/>
    <col min="15" max="15" width="7.33203125" hidden="1" customWidth="1"/>
  </cols>
  <sheetData>
    <row r="1" spans="1: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2.7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9" t="s">
        <v>0</v>
      </c>
      <c r="L5" s="5"/>
      <c r="M5" s="5"/>
      <c r="O5" s="5"/>
    </row>
    <row r="6" spans="1:15" ht="12.7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9" t="s">
        <v>1</v>
      </c>
      <c r="L6" s="5"/>
      <c r="M6" s="5"/>
      <c r="O6" s="5"/>
    </row>
    <row r="7" spans="1:1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O7" s="5"/>
    </row>
    <row r="8" spans="1:1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O8" s="5"/>
    </row>
    <row r="9" spans="1:15" ht="20.25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8" t="s">
        <v>316</v>
      </c>
      <c r="L9" s="5"/>
      <c r="M9" s="5"/>
      <c r="O9" s="5"/>
    </row>
    <row r="10" spans="1:1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O10" s="5"/>
    </row>
    <row r="11" spans="1:1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O11" s="5"/>
    </row>
    <row r="12" spans="1:1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23.25" x14ac:dyDescent="0.35">
      <c r="B16" s="59" t="s">
        <v>2</v>
      </c>
      <c r="C16" s="59"/>
      <c r="D16" s="59"/>
      <c r="E16" s="59"/>
      <c r="F16" s="59"/>
      <c r="G16" s="59"/>
      <c r="H16" s="59"/>
      <c r="I16" s="59"/>
      <c r="J16" s="59"/>
      <c r="K16" s="59"/>
      <c r="L16" s="39"/>
      <c r="M16" s="39"/>
      <c r="N16" s="39"/>
      <c r="O16" s="39"/>
    </row>
    <row r="17" spans="1:1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15.75" x14ac:dyDescent="0.2">
      <c r="A20" s="5"/>
      <c r="B20" s="10" t="s">
        <v>3</v>
      </c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2.75" x14ac:dyDescent="0.2">
      <c r="A21" s="5"/>
      <c r="B21" s="6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6.5" customHeight="1" x14ac:dyDescent="0.2">
      <c r="A22" s="5"/>
      <c r="B22" s="7" t="s">
        <v>42</v>
      </c>
      <c r="C22" s="37" t="s">
        <v>317</v>
      </c>
      <c r="D22" s="38"/>
      <c r="E22" s="38"/>
      <c r="F22" s="38"/>
      <c r="G22" s="38"/>
      <c r="H22" s="38"/>
      <c r="I22" s="38"/>
      <c r="J22" s="38"/>
      <c r="K22" s="38"/>
      <c r="L22" s="5"/>
      <c r="M22" s="5"/>
      <c r="N22" s="5"/>
      <c r="O22" s="5"/>
    </row>
    <row r="23" spans="1:15" ht="21.75" customHeight="1" x14ac:dyDescent="0.2">
      <c r="A23" s="5"/>
      <c r="B23" s="7" t="s">
        <v>43</v>
      </c>
      <c r="C23" s="37" t="s">
        <v>318</v>
      </c>
      <c r="D23" s="37"/>
      <c r="E23" s="37"/>
      <c r="F23" s="37"/>
      <c r="G23" s="37"/>
      <c r="H23" s="37"/>
      <c r="I23" s="37"/>
      <c r="J23" s="37"/>
      <c r="K23" s="37"/>
      <c r="L23" s="5"/>
      <c r="M23" s="5"/>
      <c r="N23" s="5"/>
      <c r="O23" s="5"/>
    </row>
    <row r="24" spans="1:15" ht="16.5" customHeight="1" x14ac:dyDescent="0.2">
      <c r="A24" s="5"/>
      <c r="B24" s="7" t="s">
        <v>44</v>
      </c>
      <c r="C24" s="36" t="s">
        <v>319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6.5" customHeight="1" x14ac:dyDescent="0.2">
      <c r="A25" s="5"/>
      <c r="B25" s="6"/>
      <c r="C25" s="37" t="s">
        <v>4</v>
      </c>
      <c r="D25" s="37"/>
      <c r="E25" s="37"/>
      <c r="F25" s="37"/>
      <c r="G25" s="37"/>
      <c r="H25" s="37"/>
      <c r="I25" s="37"/>
      <c r="J25" s="37"/>
      <c r="K25" s="37"/>
      <c r="L25" s="5"/>
      <c r="M25" s="5"/>
      <c r="N25" s="5"/>
      <c r="O25" s="5"/>
    </row>
    <row r="26" spans="1:15" ht="23.25" customHeight="1" x14ac:dyDescent="0.2">
      <c r="A26" s="5"/>
      <c r="B26" s="7" t="s">
        <v>45</v>
      </c>
      <c r="C26" s="37" t="s">
        <v>320</v>
      </c>
      <c r="D26" s="37"/>
      <c r="E26" s="37"/>
      <c r="F26" s="37"/>
      <c r="G26" s="37"/>
      <c r="H26" s="37"/>
      <c r="I26" s="37"/>
      <c r="J26" s="37"/>
      <c r="K26" s="37"/>
      <c r="L26" s="5"/>
      <c r="M26" s="5"/>
      <c r="N26" s="5"/>
      <c r="O26" s="5"/>
    </row>
    <row r="27" spans="1:15" ht="23.25" customHeight="1" x14ac:dyDescent="0.2">
      <c r="A27" s="5"/>
      <c r="B27" s="7" t="s">
        <v>313</v>
      </c>
      <c r="C27" s="37" t="s">
        <v>171</v>
      </c>
      <c r="D27" s="37"/>
      <c r="E27" s="37"/>
      <c r="F27" s="37"/>
      <c r="G27" s="37"/>
      <c r="H27" s="37"/>
      <c r="I27" s="37"/>
      <c r="J27" s="37"/>
      <c r="K27" s="37"/>
      <c r="L27" s="5"/>
      <c r="M27" s="5"/>
      <c r="N27" s="5"/>
      <c r="O27" s="5"/>
    </row>
    <row r="28" spans="1:15" ht="23.25" customHeight="1" x14ac:dyDescent="0.2">
      <c r="A28" s="5"/>
      <c r="B28" s="7" t="s">
        <v>312</v>
      </c>
      <c r="C28" s="37" t="s">
        <v>309</v>
      </c>
      <c r="D28" s="37"/>
      <c r="E28" s="37"/>
      <c r="F28" s="37"/>
      <c r="G28" s="37"/>
      <c r="H28" s="37"/>
      <c r="I28" s="37"/>
      <c r="J28" s="37"/>
      <c r="K28" s="37"/>
      <c r="L28" s="5"/>
      <c r="M28" s="5"/>
      <c r="N28" s="5"/>
      <c r="O28" s="5"/>
    </row>
    <row r="29" spans="1:15" ht="23.25" customHeight="1" x14ac:dyDescent="0.2">
      <c r="A29" s="5"/>
      <c r="B29" s="7" t="s">
        <v>314</v>
      </c>
      <c r="C29" s="37" t="s">
        <v>350</v>
      </c>
      <c r="D29" s="37"/>
      <c r="E29" s="37"/>
      <c r="F29" s="37"/>
      <c r="G29" s="37"/>
      <c r="H29" s="37"/>
      <c r="I29" s="37"/>
      <c r="J29" s="37"/>
      <c r="K29" s="37"/>
      <c r="L29" s="5"/>
      <c r="M29" s="5"/>
      <c r="N29" s="5"/>
      <c r="O29" s="5"/>
    </row>
    <row r="30" spans="1:1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idden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idden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mergeCells count="1">
    <mergeCell ref="B16:K16"/>
  </mergeCell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BF551-4D40-4405-B776-C2734E584D1A}">
  <dimension ref="A1:I165"/>
  <sheetViews>
    <sheetView showGridLines="0" topLeftCell="A136" zoomScale="90" zoomScaleNormal="90" zoomScaleSheetLayoutView="90" workbookViewId="0">
      <selection activeCell="B163" sqref="B163:G163"/>
    </sheetView>
  </sheetViews>
  <sheetFormatPr baseColWidth="10" defaultColWidth="0" defaultRowHeight="11.25" zeroHeight="1" x14ac:dyDescent="0.2"/>
  <cols>
    <col min="1" max="1" width="6" customWidth="1"/>
    <col min="2" max="2" width="54.5" bestFit="1" customWidth="1"/>
    <col min="3" max="3" width="30" bestFit="1" customWidth="1"/>
    <col min="4" max="4" width="30" style="12" bestFit="1" customWidth="1"/>
    <col min="5" max="5" width="13.1640625" customWidth="1"/>
    <col min="6" max="6" width="3.6640625" customWidth="1"/>
    <col min="7" max="7" width="54.5" bestFit="1" customWidth="1"/>
    <col min="8" max="8" width="12.6640625" customWidth="1"/>
    <col min="9" max="9" width="7.6640625" customWidth="1"/>
    <col min="10" max="16384" width="12" hidden="1"/>
  </cols>
  <sheetData>
    <row r="1" spans="2:8" x14ac:dyDescent="0.2"/>
    <row r="2" spans="2:8" ht="15" customHeight="1" x14ac:dyDescent="0.2">
      <c r="B2" s="60" t="s">
        <v>144</v>
      </c>
      <c r="C2" s="60"/>
      <c r="D2" s="60"/>
      <c r="E2" s="60"/>
      <c r="F2" s="60"/>
      <c r="G2" s="60"/>
      <c r="H2" s="60"/>
    </row>
    <row r="3" spans="2:8" x14ac:dyDescent="0.2"/>
    <row r="4" spans="2:8" ht="15" customHeight="1" x14ac:dyDescent="0.2">
      <c r="B4" s="60" t="s">
        <v>317</v>
      </c>
      <c r="C4" s="60"/>
      <c r="D4" s="60"/>
      <c r="E4" s="60"/>
      <c r="F4" s="60"/>
      <c r="G4" s="60"/>
      <c r="H4" s="60"/>
    </row>
    <row r="5" spans="2:8" x14ac:dyDescent="0.2"/>
    <row r="6" spans="2:8" ht="37.5" customHeight="1" x14ac:dyDescent="0.2">
      <c r="B6" s="51" t="s">
        <v>40</v>
      </c>
      <c r="C6" s="57" t="s">
        <v>142</v>
      </c>
      <c r="D6" s="57" t="s">
        <v>143</v>
      </c>
      <c r="E6" s="58" t="s">
        <v>145</v>
      </c>
      <c r="G6" s="51" t="s">
        <v>40</v>
      </c>
      <c r="H6" s="58" t="s">
        <v>145</v>
      </c>
    </row>
    <row r="7" spans="2:8" x14ac:dyDescent="0.2">
      <c r="B7" s="2" t="s">
        <v>39</v>
      </c>
      <c r="C7" s="2" t="s">
        <v>365</v>
      </c>
      <c r="D7" s="14" t="s">
        <v>366</v>
      </c>
      <c r="E7" s="11">
        <v>89.457318374753001</v>
      </c>
      <c r="G7" s="2" t="s">
        <v>5</v>
      </c>
      <c r="H7" s="11">
        <v>11.03834701948926</v>
      </c>
    </row>
    <row r="8" spans="2:8" x14ac:dyDescent="0.2">
      <c r="B8" s="2" t="s">
        <v>39</v>
      </c>
      <c r="C8" s="2" t="s">
        <v>365</v>
      </c>
      <c r="D8" s="14" t="s">
        <v>367</v>
      </c>
      <c r="E8" s="11">
        <v>84.96962583538533</v>
      </c>
      <c r="G8" s="2" t="s">
        <v>6</v>
      </c>
      <c r="H8" s="11">
        <v>6.1034465288978508</v>
      </c>
    </row>
    <row r="9" spans="2:8" x14ac:dyDescent="0.2">
      <c r="B9" s="2" t="s">
        <v>159</v>
      </c>
      <c r="C9" s="2" t="s">
        <v>131</v>
      </c>
      <c r="D9" s="14" t="s">
        <v>448</v>
      </c>
      <c r="E9" s="11">
        <v>36.399000000000001</v>
      </c>
      <c r="G9" s="2" t="s">
        <v>49</v>
      </c>
      <c r="H9" s="11">
        <v>7.2872280712365498</v>
      </c>
    </row>
    <row r="10" spans="2:8" x14ac:dyDescent="0.2">
      <c r="B10" s="2" t="s">
        <v>159</v>
      </c>
      <c r="C10" s="2" t="s">
        <v>138</v>
      </c>
      <c r="D10" s="14" t="s">
        <v>448</v>
      </c>
      <c r="E10" s="11">
        <v>4.9509999999999996</v>
      </c>
      <c r="G10" s="2" t="s">
        <v>7</v>
      </c>
      <c r="H10" s="11">
        <v>20.365969999999997</v>
      </c>
    </row>
    <row r="11" spans="2:8" x14ac:dyDescent="0.2">
      <c r="B11" s="2" t="s">
        <v>159</v>
      </c>
      <c r="C11" s="2" t="s">
        <v>132</v>
      </c>
      <c r="D11" s="14" t="s">
        <v>448</v>
      </c>
      <c r="E11" s="11">
        <v>29.227</v>
      </c>
      <c r="G11" s="2" t="s">
        <v>355</v>
      </c>
      <c r="H11" s="11">
        <v>9.1229880645161288</v>
      </c>
    </row>
    <row r="12" spans="2:8" x14ac:dyDescent="0.2">
      <c r="B12" s="2" t="s">
        <v>159</v>
      </c>
      <c r="C12" s="2" t="s">
        <v>139</v>
      </c>
      <c r="D12" s="14" t="s">
        <v>448</v>
      </c>
      <c r="E12" s="11">
        <v>7.1574580645161284E-2</v>
      </c>
      <c r="G12" s="2" t="s">
        <v>8</v>
      </c>
      <c r="H12" s="11">
        <v>222.49799999999999</v>
      </c>
    </row>
    <row r="13" spans="2:8" x14ac:dyDescent="0.2">
      <c r="B13" s="2" t="s">
        <v>159</v>
      </c>
      <c r="C13" s="2" t="s">
        <v>140</v>
      </c>
      <c r="D13" s="14" t="s">
        <v>448</v>
      </c>
      <c r="E13" s="11">
        <v>5.4967741935483871E-2</v>
      </c>
      <c r="G13" s="2" t="s">
        <v>9</v>
      </c>
      <c r="H13" s="11">
        <v>15.847</v>
      </c>
    </row>
    <row r="14" spans="2:8" x14ac:dyDescent="0.2">
      <c r="B14" s="2" t="s">
        <v>159</v>
      </c>
      <c r="C14" s="2" t="s">
        <v>133</v>
      </c>
      <c r="D14" s="14" t="s">
        <v>448</v>
      </c>
      <c r="E14" s="11">
        <v>0.212535</v>
      </c>
      <c r="G14" s="2" t="s">
        <v>10</v>
      </c>
      <c r="H14" s="11">
        <v>166.54300000000001</v>
      </c>
    </row>
    <row r="15" spans="2:8" x14ac:dyDescent="0.2">
      <c r="B15" s="2" t="s">
        <v>159</v>
      </c>
      <c r="C15" s="2" t="s">
        <v>135</v>
      </c>
      <c r="D15" s="14" t="s">
        <v>448</v>
      </c>
      <c r="E15" s="11">
        <v>3.87</v>
      </c>
      <c r="G15" s="2" t="s">
        <v>11</v>
      </c>
      <c r="H15" s="11">
        <v>221.40504028317369</v>
      </c>
    </row>
    <row r="16" spans="2:8" x14ac:dyDescent="0.2">
      <c r="B16" s="2" t="s">
        <v>334</v>
      </c>
      <c r="C16" s="2" t="s">
        <v>88</v>
      </c>
      <c r="D16" s="14" t="s">
        <v>448</v>
      </c>
      <c r="E16" s="11">
        <v>277.89999999999998</v>
      </c>
      <c r="G16" s="2" t="s">
        <v>12</v>
      </c>
      <c r="H16" s="11">
        <v>108.22</v>
      </c>
    </row>
    <row r="17" spans="2:8" x14ac:dyDescent="0.2">
      <c r="B17" s="2" t="s">
        <v>334</v>
      </c>
      <c r="C17" s="2" t="s">
        <v>89</v>
      </c>
      <c r="D17" s="14" t="s">
        <v>448</v>
      </c>
      <c r="E17" s="11">
        <v>136.23699999999999</v>
      </c>
      <c r="G17" s="2" t="s">
        <v>13</v>
      </c>
      <c r="H17" s="11">
        <v>56.972030319083444</v>
      </c>
    </row>
    <row r="18" spans="2:8" x14ac:dyDescent="0.2">
      <c r="B18" s="2" t="s">
        <v>334</v>
      </c>
      <c r="C18" s="2" t="s">
        <v>87</v>
      </c>
      <c r="D18" s="14" t="s">
        <v>448</v>
      </c>
      <c r="E18" s="11">
        <v>84.375</v>
      </c>
      <c r="G18" s="2" t="s">
        <v>346</v>
      </c>
      <c r="H18" s="11">
        <v>2.8919999999999999</v>
      </c>
    </row>
    <row r="19" spans="2:8" x14ac:dyDescent="0.2">
      <c r="B19" s="2" t="s">
        <v>334</v>
      </c>
      <c r="C19" s="2" t="s">
        <v>90</v>
      </c>
      <c r="D19" s="14" t="s">
        <v>448</v>
      </c>
      <c r="E19" s="11">
        <v>69.147999999999996</v>
      </c>
      <c r="G19" s="2" t="s">
        <v>14</v>
      </c>
      <c r="H19" s="11">
        <v>3.1</v>
      </c>
    </row>
    <row r="20" spans="2:8" x14ac:dyDescent="0.2">
      <c r="B20" s="2" t="s">
        <v>334</v>
      </c>
      <c r="C20" s="2" t="s">
        <v>368</v>
      </c>
      <c r="D20" s="14" t="s">
        <v>448</v>
      </c>
      <c r="E20" s="11">
        <v>30.85</v>
      </c>
      <c r="G20" s="2" t="s">
        <v>356</v>
      </c>
      <c r="H20" s="11">
        <v>914.70912890560885</v>
      </c>
    </row>
    <row r="21" spans="2:8" x14ac:dyDescent="0.2">
      <c r="B21" s="2" t="s">
        <v>334</v>
      </c>
      <c r="C21" s="2" t="s">
        <v>91</v>
      </c>
      <c r="D21" s="14" t="s">
        <v>93</v>
      </c>
      <c r="E21" s="11">
        <v>50.962750332345344</v>
      </c>
      <c r="G21" s="2" t="s">
        <v>341</v>
      </c>
      <c r="H21" s="11">
        <v>5.1890000000000001</v>
      </c>
    </row>
    <row r="22" spans="2:8" x14ac:dyDescent="0.2">
      <c r="B22" s="2" t="s">
        <v>334</v>
      </c>
      <c r="C22" s="2" t="s">
        <v>91</v>
      </c>
      <c r="D22" s="14" t="s">
        <v>94</v>
      </c>
      <c r="E22" s="11">
        <v>54.317202482140139</v>
      </c>
      <c r="G22" s="2" t="s">
        <v>345</v>
      </c>
      <c r="H22" s="11">
        <v>11.225</v>
      </c>
    </row>
    <row r="23" spans="2:8" x14ac:dyDescent="0.2">
      <c r="B23" s="2" t="s">
        <v>334</v>
      </c>
      <c r="C23" s="2" t="s">
        <v>91</v>
      </c>
      <c r="D23" s="14" t="s">
        <v>92</v>
      </c>
      <c r="E23" s="11">
        <v>120.00564650622319</v>
      </c>
      <c r="G23" s="2" t="s">
        <v>15</v>
      </c>
      <c r="H23" s="11">
        <v>20.184999999999999</v>
      </c>
    </row>
    <row r="24" spans="2:8" x14ac:dyDescent="0.2">
      <c r="B24" s="2" t="s">
        <v>334</v>
      </c>
      <c r="C24" s="2" t="s">
        <v>91</v>
      </c>
      <c r="D24" s="14" t="s">
        <v>369</v>
      </c>
      <c r="E24" s="11">
        <v>187.52768156634747</v>
      </c>
      <c r="G24" s="2" t="s">
        <v>359</v>
      </c>
      <c r="H24" s="11">
        <v>412.64</v>
      </c>
    </row>
    <row r="25" spans="2:8" x14ac:dyDescent="0.2">
      <c r="B25" s="2" t="s">
        <v>334</v>
      </c>
      <c r="C25" s="2" t="s">
        <v>91</v>
      </c>
      <c r="D25" s="14" t="s">
        <v>449</v>
      </c>
      <c r="E25" s="11">
        <v>0</v>
      </c>
      <c r="G25" s="2" t="s">
        <v>357</v>
      </c>
      <c r="H25" s="11">
        <v>98.316000000000003</v>
      </c>
    </row>
    <row r="26" spans="2:8" x14ac:dyDescent="0.2">
      <c r="B26" s="2" t="s">
        <v>334</v>
      </c>
      <c r="C26" s="2" t="s">
        <v>91</v>
      </c>
      <c r="D26" s="14" t="s">
        <v>450</v>
      </c>
      <c r="E26" s="11">
        <v>0</v>
      </c>
      <c r="G26" s="2" t="s">
        <v>16</v>
      </c>
      <c r="H26" s="11">
        <v>4.3739999999999997</v>
      </c>
    </row>
    <row r="27" spans="2:8" x14ac:dyDescent="0.2">
      <c r="B27" s="2" t="s">
        <v>334</v>
      </c>
      <c r="C27" s="2" t="s">
        <v>91</v>
      </c>
      <c r="D27" s="14" t="s">
        <v>451</v>
      </c>
      <c r="E27" s="11">
        <v>0</v>
      </c>
      <c r="G27" s="2" t="s">
        <v>17</v>
      </c>
      <c r="H27" s="11">
        <v>4.7699999999999996</v>
      </c>
    </row>
    <row r="28" spans="2:8" x14ac:dyDescent="0.2">
      <c r="B28" s="2" t="s">
        <v>334</v>
      </c>
      <c r="C28" s="2" t="s">
        <v>91</v>
      </c>
      <c r="D28" s="14" t="s">
        <v>452</v>
      </c>
      <c r="E28" s="11">
        <v>0</v>
      </c>
      <c r="G28" s="2" t="s">
        <v>334</v>
      </c>
      <c r="H28" s="11">
        <v>1477.7640814697625</v>
      </c>
    </row>
    <row r="29" spans="2:8" x14ac:dyDescent="0.2">
      <c r="B29" s="2" t="s">
        <v>334</v>
      </c>
      <c r="C29" s="2" t="s">
        <v>95</v>
      </c>
      <c r="D29" s="14" t="s">
        <v>370</v>
      </c>
      <c r="E29" s="11">
        <v>465.76215758270632</v>
      </c>
      <c r="G29" s="2" t="s">
        <v>336</v>
      </c>
      <c r="H29" s="11">
        <v>153.57785568833611</v>
      </c>
    </row>
    <row r="30" spans="2:8" x14ac:dyDescent="0.2">
      <c r="B30" s="2" t="s">
        <v>336</v>
      </c>
      <c r="C30" s="2" t="s">
        <v>371</v>
      </c>
      <c r="D30" s="14" t="s">
        <v>372</v>
      </c>
      <c r="E30" s="11">
        <v>103.12889459546487</v>
      </c>
      <c r="G30" s="2" t="s">
        <v>340</v>
      </c>
      <c r="H30" s="11">
        <v>97.027433048150797</v>
      </c>
    </row>
    <row r="31" spans="2:8" x14ac:dyDescent="0.2">
      <c r="B31" s="2" t="s">
        <v>158</v>
      </c>
      <c r="C31" s="2" t="s">
        <v>116</v>
      </c>
      <c r="D31" s="14" t="s">
        <v>448</v>
      </c>
      <c r="E31" s="11">
        <v>94.531999999999996</v>
      </c>
      <c r="G31" s="2" t="s">
        <v>18</v>
      </c>
      <c r="H31" s="11">
        <v>59.129808875456199</v>
      </c>
    </row>
    <row r="32" spans="2:8" x14ac:dyDescent="0.2">
      <c r="B32" s="2" t="s">
        <v>158</v>
      </c>
      <c r="C32" s="2" t="s">
        <v>117</v>
      </c>
      <c r="D32" s="14" t="s">
        <v>448</v>
      </c>
      <c r="E32" s="11">
        <v>0</v>
      </c>
      <c r="G32" s="2" t="s">
        <v>19</v>
      </c>
      <c r="H32" s="11">
        <v>1959.0292432030496</v>
      </c>
    </row>
    <row r="33" spans="2:8" x14ac:dyDescent="0.2">
      <c r="B33" s="2" t="s">
        <v>158</v>
      </c>
      <c r="C33" s="2" t="s">
        <v>115</v>
      </c>
      <c r="D33" s="14" t="s">
        <v>448</v>
      </c>
      <c r="E33" s="11">
        <v>5.67</v>
      </c>
      <c r="G33" s="2" t="s">
        <v>20</v>
      </c>
      <c r="H33" s="11">
        <v>558.44795283732333</v>
      </c>
    </row>
    <row r="34" spans="2:8" x14ac:dyDescent="0.2">
      <c r="B34" s="2" t="s">
        <v>158</v>
      </c>
      <c r="C34" s="2" t="s">
        <v>373</v>
      </c>
      <c r="D34" s="14" t="s">
        <v>448</v>
      </c>
      <c r="E34" s="11">
        <v>263.024</v>
      </c>
      <c r="G34" s="2" t="s">
        <v>440</v>
      </c>
      <c r="H34" s="11">
        <v>7.391</v>
      </c>
    </row>
    <row r="35" spans="2:8" x14ac:dyDescent="0.2">
      <c r="B35" s="2" t="s">
        <v>159</v>
      </c>
      <c r="C35" s="2" t="s">
        <v>134</v>
      </c>
      <c r="D35" s="14" t="s">
        <v>448</v>
      </c>
      <c r="E35" s="11">
        <v>48.448</v>
      </c>
      <c r="G35" s="2" t="s">
        <v>21</v>
      </c>
      <c r="H35" s="11">
        <v>21.585000000000001</v>
      </c>
    </row>
    <row r="36" spans="2:8" x14ac:dyDescent="0.2">
      <c r="B36" s="2" t="s">
        <v>159</v>
      </c>
      <c r="C36" s="2" t="s">
        <v>136</v>
      </c>
      <c r="D36" s="14" t="s">
        <v>448</v>
      </c>
      <c r="E36" s="11">
        <v>9.09</v>
      </c>
      <c r="G36" s="2" t="s">
        <v>22</v>
      </c>
      <c r="H36" s="11">
        <v>0.10692077516727493</v>
      </c>
    </row>
    <row r="37" spans="2:8" x14ac:dyDescent="0.2">
      <c r="B37" s="2" t="s">
        <v>159</v>
      </c>
      <c r="C37" s="2" t="s">
        <v>137</v>
      </c>
      <c r="D37" s="14" t="s">
        <v>448</v>
      </c>
      <c r="E37" s="11">
        <v>9.7430000000000003</v>
      </c>
      <c r="G37" s="2" t="s">
        <v>348</v>
      </c>
      <c r="H37" s="11">
        <v>0.10219985363442821</v>
      </c>
    </row>
    <row r="38" spans="2:8" x14ac:dyDescent="0.2">
      <c r="B38" s="2" t="s">
        <v>159</v>
      </c>
      <c r="C38" s="2" t="s">
        <v>141</v>
      </c>
      <c r="D38" s="14" t="s">
        <v>448</v>
      </c>
      <c r="E38" s="11">
        <v>113.68600000000001</v>
      </c>
      <c r="G38" s="2" t="s">
        <v>23</v>
      </c>
      <c r="H38" s="11">
        <v>2.4830000000000001</v>
      </c>
    </row>
    <row r="39" spans="2:8" x14ac:dyDescent="0.2">
      <c r="B39" s="2" t="s">
        <v>356</v>
      </c>
      <c r="C39" s="2" t="s">
        <v>77</v>
      </c>
      <c r="D39" s="14" t="s">
        <v>448</v>
      </c>
      <c r="E39" s="11">
        <v>678.71400000000006</v>
      </c>
      <c r="G39" s="2" t="s">
        <v>358</v>
      </c>
      <c r="H39" s="11">
        <v>19.768000000000001</v>
      </c>
    </row>
    <row r="40" spans="2:8" x14ac:dyDescent="0.2">
      <c r="B40" s="2" t="s">
        <v>356</v>
      </c>
      <c r="C40" s="2" t="s">
        <v>374</v>
      </c>
      <c r="D40" s="14" t="s">
        <v>448</v>
      </c>
      <c r="E40" s="11">
        <v>219.43600000000001</v>
      </c>
      <c r="G40" s="2" t="s">
        <v>24</v>
      </c>
      <c r="H40" s="11">
        <v>14.250999999999999</v>
      </c>
    </row>
    <row r="41" spans="2:8" x14ac:dyDescent="0.2">
      <c r="B41" s="2" t="s">
        <v>356</v>
      </c>
      <c r="C41" s="2" t="s">
        <v>78</v>
      </c>
      <c r="D41" s="14" t="s">
        <v>375</v>
      </c>
      <c r="E41" s="11">
        <v>8.9964399999999998</v>
      </c>
      <c r="G41" s="2" t="s">
        <v>25</v>
      </c>
      <c r="H41" s="11">
        <v>0.54500000000000004</v>
      </c>
    </row>
    <row r="42" spans="2:8" x14ac:dyDescent="0.2">
      <c r="B42" s="2" t="s">
        <v>356</v>
      </c>
      <c r="C42" s="2" t="s">
        <v>78</v>
      </c>
      <c r="D42" s="14" t="s">
        <v>376</v>
      </c>
      <c r="E42" s="11">
        <v>7.5626889056087547</v>
      </c>
      <c r="G42" s="2" t="s">
        <v>26</v>
      </c>
      <c r="H42" s="11">
        <v>60.598999999999997</v>
      </c>
    </row>
    <row r="43" spans="2:8" x14ac:dyDescent="0.2">
      <c r="B43" s="2" t="s">
        <v>34</v>
      </c>
      <c r="C43" s="2" t="s">
        <v>128</v>
      </c>
      <c r="D43" s="14" t="s">
        <v>377</v>
      </c>
      <c r="E43" s="11">
        <v>17.62031319007448</v>
      </c>
      <c r="G43" s="2" t="s">
        <v>337</v>
      </c>
      <c r="H43" s="11">
        <v>1608.5940206234534</v>
      </c>
    </row>
    <row r="44" spans="2:8" x14ac:dyDescent="0.2">
      <c r="B44" s="2" t="s">
        <v>34</v>
      </c>
      <c r="C44" s="2" t="s">
        <v>128</v>
      </c>
      <c r="D44" s="14" t="s">
        <v>378</v>
      </c>
      <c r="E44" s="11">
        <v>19.073923611491111</v>
      </c>
      <c r="G44" s="2" t="s">
        <v>344</v>
      </c>
      <c r="H44" s="11">
        <v>2.3340000000000001</v>
      </c>
    </row>
    <row r="45" spans="2:8" x14ac:dyDescent="0.2">
      <c r="B45" s="2" t="s">
        <v>34</v>
      </c>
      <c r="C45" s="2" t="s">
        <v>128</v>
      </c>
      <c r="D45" s="14" t="s">
        <v>379</v>
      </c>
      <c r="E45" s="11">
        <v>23.111969136977592</v>
      </c>
      <c r="G45" s="2" t="s">
        <v>27</v>
      </c>
      <c r="H45" s="11">
        <v>177.72075632178141</v>
      </c>
    </row>
    <row r="46" spans="2:8" x14ac:dyDescent="0.2">
      <c r="B46" s="2" t="s">
        <v>34</v>
      </c>
      <c r="C46" s="2" t="s">
        <v>128</v>
      </c>
      <c r="D46" s="14" t="s">
        <v>380</v>
      </c>
      <c r="E46" s="11">
        <v>1.2276582763337893</v>
      </c>
      <c r="G46" s="2" t="s">
        <v>28</v>
      </c>
      <c r="H46" s="11">
        <v>0.40568783607055964</v>
      </c>
    </row>
    <row r="47" spans="2:8" x14ac:dyDescent="0.2">
      <c r="B47" s="2" t="s">
        <v>11</v>
      </c>
      <c r="C47" s="2" t="s">
        <v>59</v>
      </c>
      <c r="D47" s="14" t="s">
        <v>448</v>
      </c>
      <c r="E47" s="11">
        <v>1.2549999999999999</v>
      </c>
      <c r="G47" s="2" t="s">
        <v>347</v>
      </c>
      <c r="H47" s="11">
        <v>0.13160740875912408</v>
      </c>
    </row>
    <row r="48" spans="2:8" x14ac:dyDescent="0.2">
      <c r="B48" s="2" t="s">
        <v>11</v>
      </c>
      <c r="C48" s="2" t="s">
        <v>60</v>
      </c>
      <c r="D48" s="14" t="s">
        <v>448</v>
      </c>
      <c r="E48" s="11">
        <v>0.57999999999999996</v>
      </c>
      <c r="G48" s="2" t="s">
        <v>119</v>
      </c>
      <c r="H48" s="11">
        <v>61.377651350364971</v>
      </c>
    </row>
    <row r="49" spans="2:8" x14ac:dyDescent="0.2">
      <c r="B49" s="2" t="s">
        <v>11</v>
      </c>
      <c r="C49" s="2" t="s">
        <v>61</v>
      </c>
      <c r="D49" s="14" t="s">
        <v>448</v>
      </c>
      <c r="E49" s="11">
        <v>3.6240000000000001</v>
      </c>
      <c r="G49" s="2" t="s">
        <v>30</v>
      </c>
      <c r="H49" s="11">
        <v>11.374176782945737</v>
      </c>
    </row>
    <row r="50" spans="2:8" x14ac:dyDescent="0.2">
      <c r="B50" s="2" t="s">
        <v>11</v>
      </c>
      <c r="C50" s="2" t="s">
        <v>62</v>
      </c>
      <c r="D50" s="14" t="s">
        <v>448</v>
      </c>
      <c r="E50" s="11">
        <v>15.367000000000001</v>
      </c>
      <c r="G50" s="2" t="s">
        <v>31</v>
      </c>
      <c r="H50" s="11">
        <v>716.80733089825605</v>
      </c>
    </row>
    <row r="51" spans="2:8" x14ac:dyDescent="0.2">
      <c r="B51" s="2" t="s">
        <v>11</v>
      </c>
      <c r="C51" s="2" t="s">
        <v>63</v>
      </c>
      <c r="D51" s="14" t="s">
        <v>448</v>
      </c>
      <c r="E51" s="11">
        <v>146.57499999999999</v>
      </c>
      <c r="G51" s="2" t="s">
        <v>32</v>
      </c>
      <c r="H51" s="11">
        <v>115.72799999999999</v>
      </c>
    </row>
    <row r="52" spans="2:8" x14ac:dyDescent="0.2">
      <c r="B52" s="2" t="s">
        <v>11</v>
      </c>
      <c r="C52" s="2" t="s">
        <v>64</v>
      </c>
      <c r="D52" s="14" t="s">
        <v>448</v>
      </c>
      <c r="E52" s="11">
        <v>8.9130000000000003</v>
      </c>
      <c r="G52" s="2" t="s">
        <v>33</v>
      </c>
      <c r="H52" s="11">
        <v>28.445310000000003</v>
      </c>
    </row>
    <row r="53" spans="2:8" x14ac:dyDescent="0.2">
      <c r="B53" s="2" t="s">
        <v>11</v>
      </c>
      <c r="C53" s="2" t="s">
        <v>66</v>
      </c>
      <c r="D53" s="14" t="s">
        <v>381</v>
      </c>
      <c r="E53" s="11">
        <v>7.8935765253077976</v>
      </c>
      <c r="G53" s="2" t="s">
        <v>34</v>
      </c>
      <c r="H53" s="11">
        <v>61.033864214876978</v>
      </c>
    </row>
    <row r="54" spans="2:8" x14ac:dyDescent="0.2">
      <c r="B54" s="2" t="s">
        <v>11</v>
      </c>
      <c r="C54" s="2" t="s">
        <v>66</v>
      </c>
      <c r="D54" s="14" t="s">
        <v>382</v>
      </c>
      <c r="E54" s="11">
        <v>7.891928864569083</v>
      </c>
      <c r="G54" s="2" t="s">
        <v>35</v>
      </c>
      <c r="H54" s="11">
        <v>17.280999999999999</v>
      </c>
    </row>
    <row r="55" spans="2:8" x14ac:dyDescent="0.2">
      <c r="B55" s="2" t="s">
        <v>11</v>
      </c>
      <c r="C55" s="2" t="s">
        <v>66</v>
      </c>
      <c r="D55" s="14" t="s">
        <v>383</v>
      </c>
      <c r="E55" s="11">
        <v>7.8848376376348988</v>
      </c>
      <c r="G55" s="2" t="s">
        <v>37</v>
      </c>
      <c r="H55" s="11">
        <v>0.24866970194647203</v>
      </c>
    </row>
    <row r="56" spans="2:8" x14ac:dyDescent="0.2">
      <c r="B56" s="2" t="s">
        <v>11</v>
      </c>
      <c r="C56" s="2" t="s">
        <v>65</v>
      </c>
      <c r="D56" s="14" t="s">
        <v>384</v>
      </c>
      <c r="E56" s="11">
        <v>11.689997931296549</v>
      </c>
      <c r="G56" s="2" t="s">
        <v>38</v>
      </c>
      <c r="H56" s="11">
        <v>297.50812526675787</v>
      </c>
    </row>
    <row r="57" spans="2:8" x14ac:dyDescent="0.2">
      <c r="B57" s="2" t="s">
        <v>11</v>
      </c>
      <c r="C57" s="2" t="s">
        <v>65</v>
      </c>
      <c r="D57" s="14" t="s">
        <v>385</v>
      </c>
      <c r="E57" s="11">
        <v>4.7296977096823216</v>
      </c>
      <c r="G57" s="2" t="s">
        <v>39</v>
      </c>
      <c r="H57" s="11">
        <v>174.42694421013834</v>
      </c>
    </row>
    <row r="58" spans="2:8" x14ac:dyDescent="0.2">
      <c r="B58" s="2" t="s">
        <v>11</v>
      </c>
      <c r="C58" s="2" t="s">
        <v>65</v>
      </c>
      <c r="D58" s="14" t="s">
        <v>386</v>
      </c>
      <c r="E58" s="11">
        <v>5.0010016146830827</v>
      </c>
      <c r="G58" s="2" t="s">
        <v>159</v>
      </c>
      <c r="H58" s="11">
        <v>432.09807732258065</v>
      </c>
    </row>
    <row r="59" spans="2:8" x14ac:dyDescent="0.2">
      <c r="B59" s="2" t="s">
        <v>12</v>
      </c>
      <c r="C59" s="2" t="s">
        <v>71</v>
      </c>
      <c r="D59" s="14" t="s">
        <v>448</v>
      </c>
      <c r="E59" s="11">
        <v>108.22</v>
      </c>
      <c r="G59" s="2" t="s">
        <v>158</v>
      </c>
      <c r="H59" s="11">
        <v>363.226</v>
      </c>
    </row>
    <row r="60" spans="2:8" x14ac:dyDescent="0.2">
      <c r="B60" s="2" t="s">
        <v>32</v>
      </c>
      <c r="C60" s="2" t="s">
        <v>124</v>
      </c>
      <c r="D60" s="14" t="s">
        <v>448</v>
      </c>
      <c r="E60" s="11">
        <v>115.72799999999999</v>
      </c>
      <c r="G60" s="2" t="s">
        <v>395</v>
      </c>
      <c r="H60" s="11">
        <v>10.155000000000001</v>
      </c>
    </row>
    <row r="61" spans="2:8" x14ac:dyDescent="0.2">
      <c r="B61" s="2" t="s">
        <v>13</v>
      </c>
      <c r="C61" s="2" t="s">
        <v>72</v>
      </c>
      <c r="D61" s="14" t="s">
        <v>448</v>
      </c>
      <c r="E61" s="11">
        <v>22.093</v>
      </c>
      <c r="G61" s="2" t="s">
        <v>301</v>
      </c>
      <c r="H61" s="11">
        <v>1.1439999999999999</v>
      </c>
    </row>
    <row r="62" spans="2:8" x14ac:dyDescent="0.2">
      <c r="B62" s="2" t="s">
        <v>13</v>
      </c>
      <c r="C62" s="2" t="s">
        <v>73</v>
      </c>
      <c r="D62" s="14" t="s">
        <v>448</v>
      </c>
      <c r="E62" s="11">
        <v>12.23</v>
      </c>
      <c r="G62" s="2" t="s">
        <v>403</v>
      </c>
      <c r="H62" s="11">
        <v>19.822870888458031</v>
      </c>
    </row>
    <row r="63" spans="2:8" x14ac:dyDescent="0.2">
      <c r="B63" s="2" t="s">
        <v>13</v>
      </c>
      <c r="C63" s="2" t="s">
        <v>74</v>
      </c>
      <c r="D63" s="14" t="s">
        <v>387</v>
      </c>
      <c r="E63" s="11">
        <v>5.5699591269189845</v>
      </c>
      <c r="G63" s="2" t="s">
        <v>406</v>
      </c>
      <c r="H63" s="11">
        <v>9.3970000000000002</v>
      </c>
    </row>
    <row r="64" spans="2:8" x14ac:dyDescent="0.2">
      <c r="B64" s="2" t="s">
        <v>13</v>
      </c>
      <c r="C64" s="2" t="s">
        <v>74</v>
      </c>
      <c r="D64" s="14" t="s">
        <v>388</v>
      </c>
      <c r="E64" s="11">
        <v>5.5596513783629735</v>
      </c>
      <c r="G64" s="2" t="s">
        <v>442</v>
      </c>
      <c r="H64" s="11">
        <v>10.164999999999999</v>
      </c>
    </row>
    <row r="65" spans="2:8" x14ac:dyDescent="0.2">
      <c r="B65" s="2" t="s">
        <v>13</v>
      </c>
      <c r="C65" s="2" t="s">
        <v>74</v>
      </c>
      <c r="D65" s="14" t="s">
        <v>389</v>
      </c>
      <c r="E65" s="11">
        <v>5.7107244103967174</v>
      </c>
      <c r="G65" s="2" t="s">
        <v>444</v>
      </c>
      <c r="H65" s="11">
        <v>1.3574741666666663</v>
      </c>
    </row>
    <row r="66" spans="2:8" x14ac:dyDescent="0.2">
      <c r="B66" s="2" t="s">
        <v>13</v>
      </c>
      <c r="C66" s="2" t="s">
        <v>74</v>
      </c>
      <c r="D66" s="14" t="s">
        <v>390</v>
      </c>
      <c r="E66" s="11">
        <v>5.8086954034047729</v>
      </c>
      <c r="G66" s="2" t="s">
        <v>446</v>
      </c>
      <c r="H66" s="11">
        <v>1.4193045833333333</v>
      </c>
    </row>
    <row r="67" spans="2:8" x14ac:dyDescent="0.2">
      <c r="B67" s="2" t="s">
        <v>13</v>
      </c>
      <c r="C67" s="2" t="s">
        <v>74</v>
      </c>
      <c r="D67" s="14" t="s">
        <v>453</v>
      </c>
      <c r="E67" s="11">
        <v>0</v>
      </c>
      <c r="G67" s="4" t="s">
        <v>41</v>
      </c>
      <c r="H67" s="15">
        <f>SUM(H7:H66)</f>
        <v>10876.812546519277</v>
      </c>
    </row>
    <row r="68" spans="2:8" x14ac:dyDescent="0.2">
      <c r="B68" s="2" t="s">
        <v>19</v>
      </c>
      <c r="C68" s="2" t="s">
        <v>98</v>
      </c>
      <c r="D68" s="14" t="s">
        <v>391</v>
      </c>
      <c r="E68" s="11">
        <v>140.70957000000001</v>
      </c>
    </row>
    <row r="69" spans="2:8" x14ac:dyDescent="0.2">
      <c r="B69" s="2" t="s">
        <v>19</v>
      </c>
      <c r="C69" s="2" t="s">
        <v>100</v>
      </c>
      <c r="D69" s="14" t="s">
        <v>448</v>
      </c>
      <c r="E69" s="11">
        <v>136.69067999999999</v>
      </c>
    </row>
    <row r="70" spans="2:8" x14ac:dyDescent="0.2">
      <c r="B70" s="2" t="s">
        <v>19</v>
      </c>
      <c r="C70" s="2" t="s">
        <v>392</v>
      </c>
      <c r="D70" s="14" t="s">
        <v>393</v>
      </c>
      <c r="E70" s="11">
        <v>808.63620539617648</v>
      </c>
    </row>
    <row r="71" spans="2:8" x14ac:dyDescent="0.2">
      <c r="B71" s="2" t="s">
        <v>19</v>
      </c>
      <c r="C71" s="2" t="s">
        <v>394</v>
      </c>
      <c r="D71" s="14" t="s">
        <v>454</v>
      </c>
      <c r="E71" s="11">
        <v>36.408380000000008</v>
      </c>
    </row>
    <row r="72" spans="2:8" x14ac:dyDescent="0.2">
      <c r="B72" s="2" t="s">
        <v>358</v>
      </c>
      <c r="C72" s="2" t="s">
        <v>108</v>
      </c>
      <c r="D72" s="14" t="s">
        <v>448</v>
      </c>
      <c r="E72" s="11">
        <v>19.768000000000001</v>
      </c>
    </row>
    <row r="73" spans="2:8" x14ac:dyDescent="0.2">
      <c r="B73" s="2" t="s">
        <v>337</v>
      </c>
      <c r="C73" s="2" t="s">
        <v>111</v>
      </c>
      <c r="D73" s="14" t="s">
        <v>393</v>
      </c>
      <c r="E73" s="11">
        <v>849.89333749121442</v>
      </c>
    </row>
    <row r="74" spans="2:8" x14ac:dyDescent="0.2">
      <c r="B74" s="2" t="s">
        <v>337</v>
      </c>
      <c r="C74" s="2" t="s">
        <v>112</v>
      </c>
      <c r="D74" s="14" t="s">
        <v>366</v>
      </c>
      <c r="E74" s="11">
        <v>190.61268313223894</v>
      </c>
    </row>
    <row r="75" spans="2:8" x14ac:dyDescent="0.2">
      <c r="B75" s="2" t="s">
        <v>337</v>
      </c>
      <c r="C75" s="2" t="s">
        <v>112</v>
      </c>
      <c r="D75" s="14" t="s">
        <v>455</v>
      </c>
      <c r="E75" s="11">
        <v>0</v>
      </c>
    </row>
    <row r="76" spans="2:8" x14ac:dyDescent="0.2">
      <c r="B76" s="2" t="s">
        <v>395</v>
      </c>
      <c r="C76" s="2" t="s">
        <v>69</v>
      </c>
      <c r="D76" s="14" t="s">
        <v>448</v>
      </c>
      <c r="E76" s="11">
        <v>1.7170000000000001</v>
      </c>
    </row>
    <row r="77" spans="2:8" x14ac:dyDescent="0.2">
      <c r="B77" s="2" t="s">
        <v>395</v>
      </c>
      <c r="C77" s="65" t="s">
        <v>70</v>
      </c>
      <c r="D77" s="14" t="s">
        <v>448</v>
      </c>
      <c r="E77" s="11">
        <v>1.7529999999999999</v>
      </c>
    </row>
    <row r="78" spans="2:8" x14ac:dyDescent="0.2">
      <c r="B78" s="2" t="s">
        <v>33</v>
      </c>
      <c r="C78" s="65" t="s">
        <v>127</v>
      </c>
      <c r="D78" s="14" t="s">
        <v>126</v>
      </c>
      <c r="E78" s="11">
        <v>28.445310000000003</v>
      </c>
    </row>
    <row r="79" spans="2:8" x14ac:dyDescent="0.2">
      <c r="B79" s="2" t="s">
        <v>33</v>
      </c>
      <c r="C79" s="65" t="s">
        <v>127</v>
      </c>
      <c r="D79" s="14" t="s">
        <v>455</v>
      </c>
      <c r="E79" s="11">
        <v>0</v>
      </c>
    </row>
    <row r="80" spans="2:8" x14ac:dyDescent="0.2">
      <c r="B80" s="2" t="s">
        <v>10</v>
      </c>
      <c r="C80" s="2" t="s">
        <v>58</v>
      </c>
      <c r="D80" s="14" t="s">
        <v>448</v>
      </c>
      <c r="E80" s="11">
        <v>14.201000000000001</v>
      </c>
    </row>
    <row r="81" spans="2:5" x14ac:dyDescent="0.2">
      <c r="B81" s="2" t="s">
        <v>10</v>
      </c>
      <c r="C81" s="2" t="s">
        <v>57</v>
      </c>
      <c r="D81" s="14" t="s">
        <v>448</v>
      </c>
      <c r="E81" s="11">
        <v>152.34200000000001</v>
      </c>
    </row>
    <row r="82" spans="2:5" x14ac:dyDescent="0.2">
      <c r="B82" s="2" t="s">
        <v>21</v>
      </c>
      <c r="C82" s="2" t="s">
        <v>106</v>
      </c>
      <c r="D82" s="14" t="s">
        <v>448</v>
      </c>
      <c r="E82" s="11">
        <v>4.08</v>
      </c>
    </row>
    <row r="83" spans="2:5" x14ac:dyDescent="0.2">
      <c r="B83" s="2" t="s">
        <v>8</v>
      </c>
      <c r="C83" s="2" t="s">
        <v>396</v>
      </c>
      <c r="D83" s="14" t="s">
        <v>448</v>
      </c>
      <c r="E83" s="11">
        <v>222.49799999999999</v>
      </c>
    </row>
    <row r="84" spans="2:5" x14ac:dyDescent="0.2">
      <c r="B84" s="2" t="s">
        <v>5</v>
      </c>
      <c r="C84" s="2" t="s">
        <v>47</v>
      </c>
      <c r="D84" s="14" t="s">
        <v>397</v>
      </c>
      <c r="E84" s="11">
        <v>11.03834701948926</v>
      </c>
    </row>
    <row r="85" spans="2:5" x14ac:dyDescent="0.2">
      <c r="B85" s="2" t="s">
        <v>344</v>
      </c>
      <c r="C85" s="2" t="s">
        <v>113</v>
      </c>
      <c r="D85" s="14" t="s">
        <v>448</v>
      </c>
      <c r="E85" s="11">
        <v>2.3340000000000001</v>
      </c>
    </row>
    <row r="86" spans="2:5" x14ac:dyDescent="0.2">
      <c r="B86" s="2" t="s">
        <v>35</v>
      </c>
      <c r="C86" s="2" t="s">
        <v>130</v>
      </c>
      <c r="D86" s="14" t="s">
        <v>448</v>
      </c>
      <c r="E86" s="11">
        <v>5.2919999999999998</v>
      </c>
    </row>
    <row r="87" spans="2:5" x14ac:dyDescent="0.2">
      <c r="B87" s="2" t="s">
        <v>301</v>
      </c>
      <c r="C87" s="2" t="s">
        <v>53</v>
      </c>
      <c r="D87" s="14" t="s">
        <v>448</v>
      </c>
      <c r="E87" s="11">
        <v>1.1439999999999999</v>
      </c>
    </row>
    <row r="88" spans="2:5" x14ac:dyDescent="0.2">
      <c r="B88" s="2" t="s">
        <v>395</v>
      </c>
      <c r="C88" s="2" t="s">
        <v>67</v>
      </c>
      <c r="D88" s="14" t="s">
        <v>448</v>
      </c>
      <c r="E88" s="11">
        <v>3.2090000000000001</v>
      </c>
    </row>
    <row r="89" spans="2:5" x14ac:dyDescent="0.2">
      <c r="B89" s="2" t="s">
        <v>395</v>
      </c>
      <c r="C89" s="2" t="s">
        <v>68</v>
      </c>
      <c r="D89" s="14" t="s">
        <v>448</v>
      </c>
      <c r="E89" s="11">
        <v>3.476</v>
      </c>
    </row>
    <row r="90" spans="2:5" x14ac:dyDescent="0.2">
      <c r="B90" s="2" t="s">
        <v>30</v>
      </c>
      <c r="C90" s="2" t="s">
        <v>398</v>
      </c>
      <c r="D90" s="14" t="s">
        <v>82</v>
      </c>
      <c r="E90" s="11">
        <v>1.3723727529639762</v>
      </c>
    </row>
    <row r="91" spans="2:5" x14ac:dyDescent="0.2">
      <c r="B91" s="2" t="s">
        <v>30</v>
      </c>
      <c r="C91" s="2" t="s">
        <v>398</v>
      </c>
      <c r="D91" s="14" t="s">
        <v>120</v>
      </c>
      <c r="E91" s="11">
        <v>1.3739716117571059</v>
      </c>
    </row>
    <row r="92" spans="2:5" x14ac:dyDescent="0.2">
      <c r="B92" s="2" t="s">
        <v>30</v>
      </c>
      <c r="C92" s="2" t="s">
        <v>398</v>
      </c>
      <c r="D92" s="14" t="s">
        <v>121</v>
      </c>
      <c r="E92" s="11">
        <v>1.3735302322161425</v>
      </c>
    </row>
    <row r="93" spans="2:5" x14ac:dyDescent="0.2">
      <c r="B93" s="2" t="s">
        <v>23</v>
      </c>
      <c r="C93" s="2" t="s">
        <v>399</v>
      </c>
      <c r="D93" s="14" t="s">
        <v>448</v>
      </c>
      <c r="E93" s="11">
        <v>2.4830000000000001</v>
      </c>
    </row>
    <row r="94" spans="2:5" x14ac:dyDescent="0.2">
      <c r="B94" s="2" t="s">
        <v>6</v>
      </c>
      <c r="C94" s="2" t="s">
        <v>48</v>
      </c>
      <c r="D94" s="14" t="s">
        <v>448</v>
      </c>
      <c r="E94" s="11">
        <v>6.1034465288978508</v>
      </c>
    </row>
    <row r="95" spans="2:5" x14ac:dyDescent="0.2">
      <c r="B95" s="2" t="s">
        <v>458</v>
      </c>
      <c r="C95" s="2" t="s">
        <v>400</v>
      </c>
      <c r="D95" s="14" t="s">
        <v>448</v>
      </c>
      <c r="E95" s="11">
        <v>0.10219985363442821</v>
      </c>
    </row>
    <row r="96" spans="2:5" x14ac:dyDescent="0.2">
      <c r="B96" s="2" t="s">
        <v>459</v>
      </c>
      <c r="C96" s="2" t="s">
        <v>107</v>
      </c>
      <c r="D96" s="14" t="s">
        <v>448</v>
      </c>
      <c r="E96" s="11">
        <v>0.10692077516727493</v>
      </c>
    </row>
    <row r="97" spans="2:5" x14ac:dyDescent="0.2">
      <c r="B97" s="2" t="s">
        <v>37</v>
      </c>
      <c r="C97" s="2" t="s">
        <v>401</v>
      </c>
      <c r="D97" s="14" t="s">
        <v>448</v>
      </c>
      <c r="E97" s="11">
        <v>0.24866970194647203</v>
      </c>
    </row>
    <row r="98" spans="2:5" x14ac:dyDescent="0.2">
      <c r="B98" s="2" t="s">
        <v>347</v>
      </c>
      <c r="C98" s="2" t="s">
        <v>402</v>
      </c>
      <c r="D98" s="14" t="s">
        <v>448</v>
      </c>
      <c r="E98" s="11">
        <v>0.13160740875912408</v>
      </c>
    </row>
    <row r="99" spans="2:5" x14ac:dyDescent="0.2">
      <c r="B99" s="2" t="s">
        <v>346</v>
      </c>
      <c r="C99" s="2" t="s">
        <v>75</v>
      </c>
      <c r="D99" s="14" t="s">
        <v>448</v>
      </c>
      <c r="E99" s="11">
        <v>2.8919999999999999</v>
      </c>
    </row>
    <row r="100" spans="2:5" x14ac:dyDescent="0.2">
      <c r="B100" s="2" t="s">
        <v>17</v>
      </c>
      <c r="C100" s="2" t="s">
        <v>85</v>
      </c>
      <c r="D100" s="14" t="s">
        <v>448</v>
      </c>
      <c r="E100" s="11">
        <v>4.7699999999999996</v>
      </c>
    </row>
    <row r="101" spans="2:5" x14ac:dyDescent="0.2">
      <c r="B101" s="2" t="s">
        <v>357</v>
      </c>
      <c r="C101" s="2" t="s">
        <v>83</v>
      </c>
      <c r="D101" s="14" t="s">
        <v>448</v>
      </c>
      <c r="E101" s="11">
        <v>98.316000000000003</v>
      </c>
    </row>
    <row r="102" spans="2:5" x14ac:dyDescent="0.2">
      <c r="B102" s="2" t="s">
        <v>403</v>
      </c>
      <c r="C102" s="2" t="s">
        <v>118</v>
      </c>
      <c r="D102" s="14" t="s">
        <v>448</v>
      </c>
      <c r="E102" s="11">
        <v>19.822870888458031</v>
      </c>
    </row>
    <row r="103" spans="2:5" x14ac:dyDescent="0.2">
      <c r="B103" s="2" t="s">
        <v>20</v>
      </c>
      <c r="C103" s="2" t="s">
        <v>404</v>
      </c>
      <c r="D103" s="14" t="s">
        <v>405</v>
      </c>
      <c r="E103" s="11">
        <v>558.44795283732333</v>
      </c>
    </row>
    <row r="104" spans="2:5" x14ac:dyDescent="0.2">
      <c r="B104" s="2" t="s">
        <v>18</v>
      </c>
      <c r="C104" s="2" t="s">
        <v>96</v>
      </c>
      <c r="D104" s="14" t="s">
        <v>448</v>
      </c>
      <c r="E104" s="11">
        <v>45.451927763458023</v>
      </c>
    </row>
    <row r="105" spans="2:5" x14ac:dyDescent="0.2">
      <c r="B105" s="2" t="s">
        <v>18</v>
      </c>
      <c r="C105" s="2" t="s">
        <v>97</v>
      </c>
      <c r="D105" s="14" t="s">
        <v>448</v>
      </c>
      <c r="E105" s="11">
        <v>13.677881111998174</v>
      </c>
    </row>
    <row r="106" spans="2:5" x14ac:dyDescent="0.2">
      <c r="B106" s="2" t="s">
        <v>406</v>
      </c>
      <c r="C106" s="2" t="s">
        <v>407</v>
      </c>
      <c r="D106" s="14" t="s">
        <v>448</v>
      </c>
      <c r="E106" s="11">
        <v>5.6079999999999997</v>
      </c>
    </row>
    <row r="107" spans="2:5" x14ac:dyDescent="0.2">
      <c r="B107" s="2" t="s">
        <v>406</v>
      </c>
      <c r="C107" s="2" t="s">
        <v>408</v>
      </c>
      <c r="D107" s="14" t="s">
        <v>448</v>
      </c>
      <c r="E107" s="11">
        <v>3.7890000000000001</v>
      </c>
    </row>
    <row r="108" spans="2:5" x14ac:dyDescent="0.2">
      <c r="B108" s="2" t="s">
        <v>28</v>
      </c>
      <c r="C108" s="2" t="s">
        <v>409</v>
      </c>
      <c r="D108" s="14" t="s">
        <v>448</v>
      </c>
      <c r="E108" s="11">
        <v>0.40568783607055964</v>
      </c>
    </row>
    <row r="109" spans="2:5" x14ac:dyDescent="0.2">
      <c r="B109" s="2" t="s">
        <v>341</v>
      </c>
      <c r="C109" s="2" t="s">
        <v>79</v>
      </c>
      <c r="D109" s="14" t="s">
        <v>448</v>
      </c>
      <c r="E109" s="11">
        <v>5.1890000000000001</v>
      </c>
    </row>
    <row r="110" spans="2:5" x14ac:dyDescent="0.2">
      <c r="B110" s="2" t="s">
        <v>159</v>
      </c>
      <c r="C110" s="2" t="s">
        <v>410</v>
      </c>
      <c r="D110" s="14" t="s">
        <v>448</v>
      </c>
      <c r="E110" s="11">
        <v>176.345</v>
      </c>
    </row>
    <row r="111" spans="2:5" x14ac:dyDescent="0.2">
      <c r="B111" s="2" t="s">
        <v>30</v>
      </c>
      <c r="C111" s="2" t="s">
        <v>411</v>
      </c>
      <c r="D111" s="14" t="s">
        <v>82</v>
      </c>
      <c r="E111" s="11">
        <v>1.3571122687338502</v>
      </c>
    </row>
    <row r="112" spans="2:5" x14ac:dyDescent="0.2">
      <c r="B112" s="2" t="s">
        <v>30</v>
      </c>
      <c r="C112" s="2" t="s">
        <v>411</v>
      </c>
      <c r="D112" s="14" t="s">
        <v>120</v>
      </c>
      <c r="E112" s="11">
        <v>1.3641758217054263</v>
      </c>
    </row>
    <row r="113" spans="2:5" x14ac:dyDescent="0.2">
      <c r="B113" s="2" t="s">
        <v>27</v>
      </c>
      <c r="C113" s="2" t="s">
        <v>114</v>
      </c>
      <c r="D113" s="14" t="s">
        <v>448</v>
      </c>
      <c r="E113" s="11">
        <v>177.72075632178141</v>
      </c>
    </row>
    <row r="114" spans="2:5" x14ac:dyDescent="0.2">
      <c r="B114" s="2" t="s">
        <v>26</v>
      </c>
      <c r="C114" s="2" t="s">
        <v>412</v>
      </c>
      <c r="D114" s="14" t="s">
        <v>448</v>
      </c>
      <c r="E114" s="11">
        <v>60.598999999999997</v>
      </c>
    </row>
    <row r="115" spans="2:5" x14ac:dyDescent="0.2">
      <c r="B115" s="2" t="s">
        <v>19</v>
      </c>
      <c r="C115" s="2" t="s">
        <v>99</v>
      </c>
      <c r="D115" s="14" t="s">
        <v>413</v>
      </c>
      <c r="E115" s="11">
        <v>117.78</v>
      </c>
    </row>
    <row r="116" spans="2:5" x14ac:dyDescent="0.2">
      <c r="B116" s="2" t="s">
        <v>359</v>
      </c>
      <c r="C116" s="2" t="s">
        <v>414</v>
      </c>
      <c r="D116" s="14" t="s">
        <v>82</v>
      </c>
      <c r="E116" s="11">
        <v>6.39</v>
      </c>
    </row>
    <row r="117" spans="2:5" x14ac:dyDescent="0.2">
      <c r="B117" s="2" t="s">
        <v>31</v>
      </c>
      <c r="C117" s="2" t="s">
        <v>123</v>
      </c>
      <c r="D117" s="14" t="s">
        <v>126</v>
      </c>
      <c r="E117" s="11">
        <v>177.78931042042544</v>
      </c>
    </row>
    <row r="118" spans="2:5" x14ac:dyDescent="0.2">
      <c r="B118" s="2" t="s">
        <v>31</v>
      </c>
      <c r="C118" s="2" t="s">
        <v>123</v>
      </c>
      <c r="D118" s="14" t="s">
        <v>415</v>
      </c>
      <c r="E118" s="11">
        <v>62.502034234076064</v>
      </c>
    </row>
    <row r="119" spans="2:5" x14ac:dyDescent="0.2">
      <c r="B119" s="2" t="s">
        <v>31</v>
      </c>
      <c r="C119" s="2" t="s">
        <v>123</v>
      </c>
      <c r="D119" s="14" t="s">
        <v>416</v>
      </c>
      <c r="E119" s="11">
        <v>178.09789542965612</v>
      </c>
    </row>
    <row r="120" spans="2:5" x14ac:dyDescent="0.2">
      <c r="B120" s="2" t="s">
        <v>31</v>
      </c>
      <c r="C120" s="2" t="s">
        <v>123</v>
      </c>
      <c r="D120" s="14" t="s">
        <v>417</v>
      </c>
      <c r="E120" s="11">
        <v>181.61075991584246</v>
      </c>
    </row>
    <row r="121" spans="2:5" x14ac:dyDescent="0.2">
      <c r="B121" s="2" t="s">
        <v>31</v>
      </c>
      <c r="C121" s="2" t="s">
        <v>123</v>
      </c>
      <c r="D121" s="14" t="s">
        <v>418</v>
      </c>
      <c r="E121" s="11">
        <v>116.80733089825593</v>
      </c>
    </row>
    <row r="122" spans="2:5" x14ac:dyDescent="0.2">
      <c r="B122" s="2" t="s">
        <v>19</v>
      </c>
      <c r="C122" s="2" t="s">
        <v>419</v>
      </c>
      <c r="D122" s="14" t="s">
        <v>420</v>
      </c>
      <c r="E122" s="11">
        <v>108.61287461890105</v>
      </c>
    </row>
    <row r="123" spans="2:5" x14ac:dyDescent="0.2">
      <c r="B123" s="2" t="s">
        <v>19</v>
      </c>
      <c r="C123" s="2" t="s">
        <v>419</v>
      </c>
      <c r="D123" s="14" t="s">
        <v>421</v>
      </c>
      <c r="E123" s="11">
        <v>0</v>
      </c>
    </row>
    <row r="124" spans="2:5" x14ac:dyDescent="0.2">
      <c r="B124" s="2" t="s">
        <v>337</v>
      </c>
      <c r="C124" s="2" t="s">
        <v>422</v>
      </c>
      <c r="D124" s="14" t="s">
        <v>56</v>
      </c>
      <c r="E124" s="11">
        <v>557.66099999999994</v>
      </c>
    </row>
    <row r="125" spans="2:5" x14ac:dyDescent="0.2">
      <c r="B125" s="2" t="s">
        <v>35</v>
      </c>
      <c r="C125" s="2" t="s">
        <v>129</v>
      </c>
      <c r="D125" s="14" t="s">
        <v>52</v>
      </c>
      <c r="E125" s="11">
        <v>11.989000000000001</v>
      </c>
    </row>
    <row r="126" spans="2:5" x14ac:dyDescent="0.2">
      <c r="B126" s="2" t="s">
        <v>345</v>
      </c>
      <c r="C126" s="2" t="s">
        <v>423</v>
      </c>
      <c r="D126" s="14" t="s">
        <v>52</v>
      </c>
      <c r="E126" s="11">
        <v>11.225</v>
      </c>
    </row>
    <row r="127" spans="2:5" x14ac:dyDescent="0.2">
      <c r="B127" s="2" t="s">
        <v>359</v>
      </c>
      <c r="C127" s="2" t="s">
        <v>81</v>
      </c>
      <c r="D127" s="14" t="s">
        <v>52</v>
      </c>
      <c r="E127" s="11">
        <v>406.25</v>
      </c>
    </row>
    <row r="128" spans="2:5" x14ac:dyDescent="0.2">
      <c r="B128" s="2" t="s">
        <v>19</v>
      </c>
      <c r="C128" s="2" t="s">
        <v>424</v>
      </c>
      <c r="D128" s="14" t="s">
        <v>425</v>
      </c>
      <c r="E128" s="11">
        <v>204.82558540429787</v>
      </c>
    </row>
    <row r="129" spans="2:5" x14ac:dyDescent="0.2">
      <c r="B129" s="2" t="s">
        <v>19</v>
      </c>
      <c r="C129" s="65" t="s">
        <v>424</v>
      </c>
      <c r="D129" s="14" t="s">
        <v>426</v>
      </c>
      <c r="E129" s="11">
        <v>202.32032996116322</v>
      </c>
    </row>
    <row r="130" spans="2:5" x14ac:dyDescent="0.2">
      <c r="B130" s="2" t="s">
        <v>19</v>
      </c>
      <c r="C130" s="65" t="s">
        <v>424</v>
      </c>
      <c r="D130" s="14" t="s">
        <v>427</v>
      </c>
      <c r="E130" s="11">
        <v>192.85408463453882</v>
      </c>
    </row>
    <row r="131" spans="2:5" x14ac:dyDescent="0.2">
      <c r="B131" s="2" t="s">
        <v>19</v>
      </c>
      <c r="C131" s="65" t="s">
        <v>424</v>
      </c>
      <c r="D131" s="14" t="s">
        <v>428</v>
      </c>
      <c r="E131" s="11">
        <v>9.8952117604647576</v>
      </c>
    </row>
    <row r="132" spans="2:5" x14ac:dyDescent="0.2">
      <c r="B132" s="2" t="s">
        <v>336</v>
      </c>
      <c r="C132" s="65" t="s">
        <v>371</v>
      </c>
      <c r="D132" s="14" t="s">
        <v>429</v>
      </c>
      <c r="E132" s="11">
        <v>50.448961092871251</v>
      </c>
    </row>
    <row r="133" spans="2:5" x14ac:dyDescent="0.2">
      <c r="B133" s="2" t="s">
        <v>16</v>
      </c>
      <c r="C133" s="65" t="s">
        <v>84</v>
      </c>
      <c r="D133" s="14" t="s">
        <v>52</v>
      </c>
      <c r="E133" s="11">
        <v>4.3739999999999997</v>
      </c>
    </row>
    <row r="134" spans="2:5" x14ac:dyDescent="0.2">
      <c r="B134" s="2" t="s">
        <v>9</v>
      </c>
      <c r="C134" s="65" t="s">
        <v>55</v>
      </c>
      <c r="D134" s="14" t="s">
        <v>52</v>
      </c>
      <c r="E134" s="11">
        <v>15.847</v>
      </c>
    </row>
    <row r="135" spans="2:5" x14ac:dyDescent="0.2">
      <c r="B135" s="2" t="s">
        <v>24</v>
      </c>
      <c r="C135" s="65" t="s">
        <v>109</v>
      </c>
      <c r="D135" s="14" t="s">
        <v>52</v>
      </c>
      <c r="E135" s="11">
        <v>14.250999999999999</v>
      </c>
    </row>
    <row r="136" spans="2:5" x14ac:dyDescent="0.2">
      <c r="B136" s="2" t="s">
        <v>337</v>
      </c>
      <c r="C136" s="65" t="s">
        <v>430</v>
      </c>
      <c r="D136" s="14" t="s">
        <v>82</v>
      </c>
      <c r="E136" s="11">
        <v>10.427</v>
      </c>
    </row>
    <row r="137" spans="2:5" x14ac:dyDescent="0.2">
      <c r="B137" s="2" t="s">
        <v>38</v>
      </c>
      <c r="C137" s="2" t="s">
        <v>431</v>
      </c>
      <c r="D137" s="14" t="s">
        <v>432</v>
      </c>
      <c r="E137" s="11">
        <v>297.50812526675787</v>
      </c>
    </row>
    <row r="138" spans="2:5" x14ac:dyDescent="0.2">
      <c r="B138" s="2" t="s">
        <v>15</v>
      </c>
      <c r="C138" s="2" t="s">
        <v>80</v>
      </c>
      <c r="D138" s="14" t="s">
        <v>46</v>
      </c>
      <c r="E138" s="11">
        <v>20.184999999999999</v>
      </c>
    </row>
    <row r="139" spans="2:5" x14ac:dyDescent="0.2">
      <c r="B139" s="2" t="s">
        <v>38</v>
      </c>
      <c r="C139" s="2" t="s">
        <v>431</v>
      </c>
      <c r="D139" s="14" t="s">
        <v>433</v>
      </c>
      <c r="E139" s="11">
        <v>0</v>
      </c>
    </row>
    <row r="140" spans="2:5" x14ac:dyDescent="0.2">
      <c r="B140" s="2" t="s">
        <v>30</v>
      </c>
      <c r="C140" s="2" t="s">
        <v>122</v>
      </c>
      <c r="D140" s="14" t="s">
        <v>82</v>
      </c>
      <c r="E140" s="11">
        <v>1.0977045213178294</v>
      </c>
    </row>
    <row r="141" spans="2:5" x14ac:dyDescent="0.2">
      <c r="B141" s="2" t="s">
        <v>30</v>
      </c>
      <c r="C141" s="2" t="s">
        <v>122</v>
      </c>
      <c r="D141" s="14" t="s">
        <v>120</v>
      </c>
      <c r="E141" s="11">
        <v>1.1452145446116431</v>
      </c>
    </row>
    <row r="142" spans="2:5" x14ac:dyDescent="0.2">
      <c r="B142" s="2" t="s">
        <v>21</v>
      </c>
      <c r="C142" s="2" t="s">
        <v>103</v>
      </c>
      <c r="D142" s="14" t="s">
        <v>52</v>
      </c>
      <c r="E142" s="11">
        <v>4.819</v>
      </c>
    </row>
    <row r="143" spans="2:5" x14ac:dyDescent="0.2">
      <c r="B143" s="2" t="s">
        <v>21</v>
      </c>
      <c r="C143" s="2" t="s">
        <v>104</v>
      </c>
      <c r="D143" s="14" t="s">
        <v>52</v>
      </c>
      <c r="E143" s="11">
        <v>6.3479999999999999</v>
      </c>
    </row>
    <row r="144" spans="2:5" x14ac:dyDescent="0.2">
      <c r="B144" s="2" t="s">
        <v>21</v>
      </c>
      <c r="C144" s="2" t="s">
        <v>105</v>
      </c>
      <c r="D144" s="14" t="s">
        <v>52</v>
      </c>
      <c r="E144" s="11">
        <v>6.3380000000000001</v>
      </c>
    </row>
    <row r="145" spans="2:5" x14ac:dyDescent="0.2">
      <c r="B145" s="2" t="s">
        <v>334</v>
      </c>
      <c r="C145" s="2" t="s">
        <v>86</v>
      </c>
      <c r="D145" s="14" t="s">
        <v>46</v>
      </c>
      <c r="E145" s="11">
        <v>0.678643</v>
      </c>
    </row>
    <row r="146" spans="2:5" x14ac:dyDescent="0.2">
      <c r="B146" s="2" t="s">
        <v>7</v>
      </c>
      <c r="C146" s="2" t="s">
        <v>51</v>
      </c>
      <c r="D146" s="14" t="s">
        <v>46</v>
      </c>
      <c r="E146" s="11">
        <v>20.365969999999997</v>
      </c>
    </row>
    <row r="147" spans="2:5" x14ac:dyDescent="0.2">
      <c r="B147" s="2" t="s">
        <v>14</v>
      </c>
      <c r="C147" s="2" t="s">
        <v>76</v>
      </c>
      <c r="D147" s="14" t="s">
        <v>46</v>
      </c>
      <c r="E147" s="11">
        <v>3.1</v>
      </c>
    </row>
    <row r="148" spans="2:5" x14ac:dyDescent="0.2">
      <c r="B148" s="2" t="s">
        <v>25</v>
      </c>
      <c r="C148" s="2" t="s">
        <v>110</v>
      </c>
      <c r="D148" s="14" t="s">
        <v>46</v>
      </c>
      <c r="E148" s="11">
        <v>0.54500000000000004</v>
      </c>
    </row>
    <row r="149" spans="2:5" x14ac:dyDescent="0.2">
      <c r="B149" s="2" t="s">
        <v>49</v>
      </c>
      <c r="C149" s="2" t="s">
        <v>50</v>
      </c>
      <c r="D149" s="14" t="s">
        <v>434</v>
      </c>
      <c r="E149" s="11">
        <v>7.2872280712365498</v>
      </c>
    </row>
    <row r="150" spans="2:5" x14ac:dyDescent="0.2">
      <c r="B150" s="2" t="s">
        <v>457</v>
      </c>
      <c r="C150" s="2" t="s">
        <v>435</v>
      </c>
      <c r="D150" s="14" t="s">
        <v>448</v>
      </c>
      <c r="E150" s="11">
        <v>95.358736527922744</v>
      </c>
    </row>
    <row r="151" spans="2:5" x14ac:dyDescent="0.2">
      <c r="B151" s="2" t="s">
        <v>457</v>
      </c>
      <c r="C151" s="2" t="s">
        <v>436</v>
      </c>
      <c r="D151" s="14" t="s">
        <v>448</v>
      </c>
      <c r="E151" s="11">
        <v>1.6686965202280537</v>
      </c>
    </row>
    <row r="152" spans="2:5" x14ac:dyDescent="0.2">
      <c r="B152" s="2" t="s">
        <v>19</v>
      </c>
      <c r="C152" s="2" t="s">
        <v>437</v>
      </c>
      <c r="D152" s="14" t="s">
        <v>448</v>
      </c>
      <c r="E152" s="11">
        <v>0.29632142750744789</v>
      </c>
    </row>
    <row r="153" spans="2:5" x14ac:dyDescent="0.2">
      <c r="B153" s="2" t="s">
        <v>119</v>
      </c>
      <c r="C153" s="2" t="s">
        <v>438</v>
      </c>
      <c r="D153" s="14" t="s">
        <v>448</v>
      </c>
      <c r="E153" s="11">
        <v>61.377651350364971</v>
      </c>
    </row>
    <row r="154" spans="2:5" x14ac:dyDescent="0.2">
      <c r="B154" s="2" t="s">
        <v>355</v>
      </c>
      <c r="C154" s="2" t="s">
        <v>54</v>
      </c>
      <c r="D154" s="14" t="s">
        <v>439</v>
      </c>
      <c r="E154" s="11">
        <v>9.1229880645161288</v>
      </c>
    </row>
    <row r="155" spans="2:5" x14ac:dyDescent="0.2">
      <c r="B155" s="2" t="s">
        <v>440</v>
      </c>
      <c r="C155" s="2" t="s">
        <v>101</v>
      </c>
      <c r="D155" s="14" t="s">
        <v>52</v>
      </c>
      <c r="E155" s="11">
        <v>1.8480000000000001</v>
      </c>
    </row>
    <row r="156" spans="2:5" x14ac:dyDescent="0.2">
      <c r="B156" s="2" t="s">
        <v>440</v>
      </c>
      <c r="C156" s="2" t="s">
        <v>102</v>
      </c>
      <c r="D156" s="14" t="s">
        <v>52</v>
      </c>
      <c r="E156" s="11">
        <v>5.5430000000000001</v>
      </c>
    </row>
    <row r="157" spans="2:5" x14ac:dyDescent="0.2">
      <c r="B157" s="2" t="s">
        <v>30</v>
      </c>
      <c r="C157" s="2" t="s">
        <v>441</v>
      </c>
      <c r="D157" s="14" t="s">
        <v>52</v>
      </c>
      <c r="E157" s="11">
        <v>2.2900950296397631</v>
      </c>
    </row>
    <row r="158" spans="2:5" x14ac:dyDescent="0.2">
      <c r="B158" s="2" t="s">
        <v>442</v>
      </c>
      <c r="C158" s="2" t="s">
        <v>443</v>
      </c>
      <c r="D158" s="14" t="s">
        <v>52</v>
      </c>
      <c r="E158" s="11">
        <v>10.164999999999999</v>
      </c>
    </row>
    <row r="159" spans="2:5" x14ac:dyDescent="0.2">
      <c r="B159" s="2" t="s">
        <v>444</v>
      </c>
      <c r="C159" s="2" t="s">
        <v>445</v>
      </c>
      <c r="D159" s="14" t="s">
        <v>448</v>
      </c>
      <c r="E159" s="11">
        <v>1.3574741666666663</v>
      </c>
    </row>
    <row r="160" spans="2:5" x14ac:dyDescent="0.2">
      <c r="B160" s="2" t="s">
        <v>446</v>
      </c>
      <c r="C160" s="2" t="s">
        <v>447</v>
      </c>
      <c r="D160" s="14" t="s">
        <v>448</v>
      </c>
      <c r="E160" s="11">
        <v>1.4193045833333333</v>
      </c>
    </row>
    <row r="161" spans="2:7" ht="16.5" customHeight="1" x14ac:dyDescent="0.2">
      <c r="B161" s="3" t="s">
        <v>41</v>
      </c>
      <c r="C161" s="3"/>
      <c r="D161" s="1"/>
      <c r="E161" s="13">
        <f>SUM(E7:E160)</f>
        <v>10876.812546519275</v>
      </c>
    </row>
    <row r="162" spans="2:7" x14ac:dyDescent="0.2"/>
    <row r="163" spans="2:7" ht="48.75" customHeight="1" x14ac:dyDescent="0.2">
      <c r="B163" s="61" t="s">
        <v>456</v>
      </c>
      <c r="C163" s="61"/>
      <c r="D163" s="61"/>
      <c r="E163" s="61"/>
      <c r="F163" s="61"/>
      <c r="G163" s="61"/>
    </row>
    <row r="164" spans="2:7" x14ac:dyDescent="0.2"/>
    <row r="165" spans="2:7" x14ac:dyDescent="0.2"/>
  </sheetData>
  <autoFilter ref="B6:E161" xr:uid="{CD76CF30-D939-4553-8BFB-829F630222E3}"/>
  <mergeCells count="3">
    <mergeCell ref="B4:H4"/>
    <mergeCell ref="B2:H2"/>
    <mergeCell ref="B163:G163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786EB-9030-404E-8840-B8D0FA4853E5}">
  <dimension ref="A2:P69"/>
  <sheetViews>
    <sheetView showGridLines="0" topLeftCell="A46" zoomScaleNormal="100" zoomScaleSheetLayoutView="90" workbookViewId="0">
      <selection activeCell="B69" sqref="B69:O69"/>
    </sheetView>
  </sheetViews>
  <sheetFormatPr baseColWidth="10" defaultColWidth="0" defaultRowHeight="11.25" x14ac:dyDescent="0.2"/>
  <cols>
    <col min="1" max="1" width="6.1640625" customWidth="1"/>
    <col min="2" max="2" width="50.83203125" bestFit="1" customWidth="1"/>
    <col min="3" max="10" width="12" customWidth="1"/>
    <col min="11" max="11" width="13.5" bestFit="1" customWidth="1"/>
    <col min="12" max="12" width="12" customWidth="1"/>
    <col min="13" max="13" width="14" bestFit="1" customWidth="1"/>
    <col min="14" max="15" width="13" bestFit="1" customWidth="1"/>
    <col min="16" max="16" width="7.1640625" customWidth="1"/>
    <col min="17" max="16384" width="12" hidden="1"/>
  </cols>
  <sheetData>
    <row r="2" spans="2:15" x14ac:dyDescent="0.2">
      <c r="B2" s="60" t="s">
        <v>161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 x14ac:dyDescent="0.2">
      <c r="D3" s="12"/>
    </row>
    <row r="4" spans="2:15" x14ac:dyDescent="0.2">
      <c r="B4" s="60" t="s">
        <v>318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6" spans="2:15" ht="20.25" customHeight="1" x14ac:dyDescent="0.2">
      <c r="B6" s="54" t="s">
        <v>40</v>
      </c>
      <c r="C6" s="55" t="s">
        <v>146</v>
      </c>
      <c r="D6" s="55" t="s">
        <v>147</v>
      </c>
      <c r="E6" s="55" t="s">
        <v>148</v>
      </c>
      <c r="F6" s="55" t="s">
        <v>149</v>
      </c>
      <c r="G6" s="55" t="s">
        <v>150</v>
      </c>
      <c r="H6" s="55" t="s">
        <v>151</v>
      </c>
      <c r="I6" s="55" t="s">
        <v>152</v>
      </c>
      <c r="J6" s="55" t="s">
        <v>153</v>
      </c>
      <c r="K6" s="55" t="s">
        <v>154</v>
      </c>
      <c r="L6" s="55" t="s">
        <v>155</v>
      </c>
      <c r="M6" s="55" t="s">
        <v>156</v>
      </c>
      <c r="N6" s="55" t="s">
        <v>157</v>
      </c>
      <c r="O6" s="56" t="s">
        <v>160</v>
      </c>
    </row>
    <row r="7" spans="2:15" x14ac:dyDescent="0.2">
      <c r="B7" s="2" t="s">
        <v>5</v>
      </c>
      <c r="C7" s="16">
        <v>9776.7356981084322</v>
      </c>
      <c r="D7" s="16">
        <v>6854.8556038445276</v>
      </c>
      <c r="E7" s="16">
        <v>8551.623979565602</v>
      </c>
      <c r="F7" s="16">
        <v>8589.5022711670536</v>
      </c>
      <c r="G7" s="16">
        <v>9734.8238791282929</v>
      </c>
      <c r="H7" s="16">
        <v>11848.891329900418</v>
      </c>
      <c r="I7" s="16">
        <v>5341.0520924893744</v>
      </c>
      <c r="J7" s="16">
        <v>10308.006255753769</v>
      </c>
      <c r="K7" s="16">
        <v>12555.626174141275</v>
      </c>
      <c r="L7" s="16">
        <v>14002.796855082355</v>
      </c>
      <c r="M7" s="16">
        <v>13024.1225121758</v>
      </c>
      <c r="N7" s="16">
        <v>10458.450149784579</v>
      </c>
      <c r="O7" s="18">
        <f>+AVERAGE(C7:N7)</f>
        <v>10087.207233428457</v>
      </c>
    </row>
    <row r="8" spans="2:15" x14ac:dyDescent="0.2">
      <c r="B8" s="2" t="s">
        <v>6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3719.6793206538223</v>
      </c>
      <c r="K8" s="16">
        <v>5612.7244391752129</v>
      </c>
      <c r="L8" s="16">
        <v>10033.115799342522</v>
      </c>
      <c r="M8" s="16">
        <v>12622.599423576487</v>
      </c>
      <c r="N8" s="16">
        <v>5782.8002885238966</v>
      </c>
      <c r="O8" s="18">
        <f t="shared" ref="O8:O66" si="0">+AVERAGE(C8:N8)</f>
        <v>3147.5766059393281</v>
      </c>
    </row>
    <row r="9" spans="2:15" x14ac:dyDescent="0.2">
      <c r="B9" s="2" t="s">
        <v>49</v>
      </c>
      <c r="C9" s="16">
        <v>6880.5350765586818</v>
      </c>
      <c r="D9" s="16">
        <v>6913.0537803437828</v>
      </c>
      <c r="E9" s="16">
        <v>7558.4338679066286</v>
      </c>
      <c r="F9" s="16">
        <v>6705.2322419562879</v>
      </c>
      <c r="G9" s="16">
        <v>6535.2690686986607</v>
      </c>
      <c r="H9" s="16">
        <v>6431.6070235427896</v>
      </c>
      <c r="I9" s="16">
        <v>1999.3427346204312</v>
      </c>
      <c r="J9" s="16">
        <v>870.08640135799749</v>
      </c>
      <c r="K9" s="16">
        <v>7206.513904861089</v>
      </c>
      <c r="L9" s="16">
        <v>6639.3910497735169</v>
      </c>
      <c r="M9" s="16">
        <v>6724.9463855095355</v>
      </c>
      <c r="N9" s="16">
        <v>6904.3919697255242</v>
      </c>
      <c r="O9" s="18">
        <f t="shared" si="0"/>
        <v>5947.4002920712446</v>
      </c>
    </row>
    <row r="10" spans="2:15" x14ac:dyDescent="0.2">
      <c r="B10" s="2" t="s">
        <v>7</v>
      </c>
      <c r="C10" s="16">
        <v>19590.821204944579</v>
      </c>
      <c r="D10" s="16">
        <v>19751.563758046854</v>
      </c>
      <c r="E10" s="16">
        <v>19761.756838073354</v>
      </c>
      <c r="F10" s="16">
        <v>20430.498950849695</v>
      </c>
      <c r="G10" s="16">
        <v>19039.136908356064</v>
      </c>
      <c r="H10" s="16">
        <v>19859.2477641478</v>
      </c>
      <c r="I10" s="16">
        <v>18938.155778500044</v>
      </c>
      <c r="J10" s="16">
        <v>19735.399724807005</v>
      </c>
      <c r="K10" s="16">
        <v>19917.886634477145</v>
      </c>
      <c r="L10" s="16">
        <v>19646.793505331902</v>
      </c>
      <c r="M10" s="16">
        <v>19611.312306118016</v>
      </c>
      <c r="N10" s="16">
        <v>19296.089195588105</v>
      </c>
      <c r="O10" s="18">
        <f t="shared" si="0"/>
        <v>19631.55521410338</v>
      </c>
    </row>
    <row r="11" spans="2:15" x14ac:dyDescent="0.2">
      <c r="B11" s="2" t="s">
        <v>355</v>
      </c>
      <c r="C11" s="16">
        <v>7902.2293464156719</v>
      </c>
      <c r="D11" s="16">
        <v>8001.1566790200595</v>
      </c>
      <c r="E11" s="16">
        <v>7939.7525477436093</v>
      </c>
      <c r="F11" s="16">
        <v>5759.9457910450992</v>
      </c>
      <c r="G11" s="16">
        <v>7374.4144358267322</v>
      </c>
      <c r="H11" s="16">
        <v>7988.2213130359714</v>
      </c>
      <c r="I11" s="16">
        <v>4658.949894024302</v>
      </c>
      <c r="J11" s="16">
        <v>6904.936347452719</v>
      </c>
      <c r="K11" s="16">
        <v>8368.8281988614472</v>
      </c>
      <c r="L11" s="16">
        <v>8811.3220159760967</v>
      </c>
      <c r="M11" s="16">
        <v>9197.353699151301</v>
      </c>
      <c r="N11" s="16">
        <v>8643.7154035850835</v>
      </c>
      <c r="O11" s="18">
        <f t="shared" si="0"/>
        <v>7629.2354726781741</v>
      </c>
    </row>
    <row r="12" spans="2:15" x14ac:dyDescent="0.2">
      <c r="B12" s="2" t="s">
        <v>8</v>
      </c>
      <c r="C12" s="16">
        <v>214029.02584426556</v>
      </c>
      <c r="D12" s="16">
        <v>215785.80496403869</v>
      </c>
      <c r="E12" s="16">
        <v>215897.79163079601</v>
      </c>
      <c r="F12" s="16">
        <v>223203.10255564839</v>
      </c>
      <c r="G12" s="16">
        <v>208001.75681849697</v>
      </c>
      <c r="H12" s="16">
        <v>216961.9826149318</v>
      </c>
      <c r="I12" s="16">
        <v>206898.75263618541</v>
      </c>
      <c r="J12" s="16">
        <v>215609.713831253</v>
      </c>
      <c r="K12" s="16">
        <v>217602.73030709825</v>
      </c>
      <c r="L12" s="16">
        <v>214641.31975722068</v>
      </c>
      <c r="M12" s="16">
        <v>214254.52919188768</v>
      </c>
      <c r="N12" s="16">
        <v>210808.89585937533</v>
      </c>
      <c r="O12" s="18">
        <f t="shared" si="0"/>
        <v>214474.61716759976</v>
      </c>
    </row>
    <row r="13" spans="2:15" x14ac:dyDescent="0.2">
      <c r="B13" s="2" t="s">
        <v>9</v>
      </c>
      <c r="C13" s="16">
        <v>14482.927033335691</v>
      </c>
      <c r="D13" s="16">
        <v>14601.781546066455</v>
      </c>
      <c r="E13" s="16">
        <v>14609.305063374139</v>
      </c>
      <c r="F13" s="16">
        <v>15103.65242511462</v>
      </c>
      <c r="G13" s="16">
        <v>14075.095489464571</v>
      </c>
      <c r="H13" s="16">
        <v>14681.36795886043</v>
      </c>
      <c r="I13" s="16">
        <v>14000.385815428621</v>
      </c>
      <c r="J13" s="16">
        <v>14589.85192916797</v>
      </c>
      <c r="K13" s="16">
        <v>14724.724344744194</v>
      </c>
      <c r="L13" s="16">
        <v>15287.371650861052</v>
      </c>
      <c r="M13" s="16">
        <v>15259.887494877119</v>
      </c>
      <c r="N13" s="16">
        <v>15014.449210419263</v>
      </c>
      <c r="O13" s="18">
        <f t="shared" si="0"/>
        <v>14702.566663476178</v>
      </c>
    </row>
    <row r="14" spans="2:15" x14ac:dyDescent="0.2">
      <c r="B14" s="2" t="s">
        <v>10</v>
      </c>
      <c r="C14" s="16">
        <v>160162.31595270667</v>
      </c>
      <c r="D14" s="16">
        <v>161476.47173603688</v>
      </c>
      <c r="E14" s="16">
        <v>161559.33007984451</v>
      </c>
      <c r="F14" s="16">
        <v>167026.780756961</v>
      </c>
      <c r="G14" s="16">
        <v>155651.84890576897</v>
      </c>
      <c r="H14" s="16">
        <v>162357.01965519652</v>
      </c>
      <c r="I14" s="16">
        <v>154825.72006739126</v>
      </c>
      <c r="J14" s="16">
        <v>161343.467022759</v>
      </c>
      <c r="K14" s="16">
        <v>162835.88439990138</v>
      </c>
      <c r="L14" s="16">
        <v>160661.48268035316</v>
      </c>
      <c r="M14" s="16">
        <v>160372.6684885897</v>
      </c>
      <c r="N14" s="16">
        <v>157793.2830719176</v>
      </c>
      <c r="O14" s="18">
        <f t="shared" si="0"/>
        <v>160505.52273478554</v>
      </c>
    </row>
    <row r="15" spans="2:15" x14ac:dyDescent="0.2">
      <c r="B15" s="2" t="s">
        <v>11</v>
      </c>
      <c r="C15" s="16">
        <v>168968.73260721457</v>
      </c>
      <c r="D15" s="16">
        <v>170354.50335307402</v>
      </c>
      <c r="E15" s="16">
        <v>170443.45779187715</v>
      </c>
      <c r="F15" s="16">
        <v>176210.85401115689</v>
      </c>
      <c r="G15" s="16">
        <v>164209.92310623211</v>
      </c>
      <c r="H15" s="16">
        <v>171283.53452036425</v>
      </c>
      <c r="I15" s="16">
        <v>163338.4998045821</v>
      </c>
      <c r="J15" s="16">
        <v>170215.12874754358</v>
      </c>
      <c r="K15" s="16">
        <v>171788.35787644918</v>
      </c>
      <c r="L15" s="16">
        <v>170087.73256458645</v>
      </c>
      <c r="M15" s="16">
        <v>169780.70120156941</v>
      </c>
      <c r="N15" s="16">
        <v>167051.51899817176</v>
      </c>
      <c r="O15" s="18">
        <f t="shared" si="0"/>
        <v>169477.74538190177</v>
      </c>
    </row>
    <row r="16" spans="2:15" x14ac:dyDescent="0.2">
      <c r="B16" s="2" t="s">
        <v>12</v>
      </c>
      <c r="C16" s="16">
        <v>105810.26376641673</v>
      </c>
      <c r="D16" s="16">
        <v>106678.64103899672</v>
      </c>
      <c r="E16" s="16">
        <v>106733.79253653612</v>
      </c>
      <c r="F16" s="16">
        <v>110345.30998042216</v>
      </c>
      <c r="G16" s="16">
        <v>102830.53665801205</v>
      </c>
      <c r="H16" s="16">
        <v>107260.47307015145</v>
      </c>
      <c r="I16" s="16">
        <v>102285.09655854137</v>
      </c>
      <c r="J16" s="16">
        <v>106591.29025738128</v>
      </c>
      <c r="K16" s="16">
        <v>107576.62509731356</v>
      </c>
      <c r="L16" s="16">
        <v>104398.39069648464</v>
      </c>
      <c r="M16" s="16">
        <v>104210.19181928941</v>
      </c>
      <c r="N16" s="16">
        <v>102534.75916506151</v>
      </c>
      <c r="O16" s="18">
        <f t="shared" si="0"/>
        <v>105604.61422038391</v>
      </c>
    </row>
    <row r="17" spans="2:15" x14ac:dyDescent="0.2">
      <c r="B17" s="2" t="s">
        <v>13</v>
      </c>
      <c r="C17" s="16">
        <v>52522.065472678863</v>
      </c>
      <c r="D17" s="16">
        <v>55293.853457952129</v>
      </c>
      <c r="E17" s="16">
        <v>55322.417136361255</v>
      </c>
      <c r="F17" s="16">
        <v>34431.726432254858</v>
      </c>
      <c r="G17" s="16">
        <v>32086.813617375199</v>
      </c>
      <c r="H17" s="16">
        <v>33469.122157753976</v>
      </c>
      <c r="I17" s="16">
        <v>31916.550648773955</v>
      </c>
      <c r="J17" s="16">
        <v>33260.320173893051</v>
      </c>
      <c r="K17" s="16">
        <v>55761.437053456575</v>
      </c>
      <c r="L17" s="16">
        <v>54877.453228265149</v>
      </c>
      <c r="M17" s="16">
        <v>54778.955749121596</v>
      </c>
      <c r="N17" s="16">
        <v>53979.080781577009</v>
      </c>
      <c r="O17" s="18">
        <f t="shared" si="0"/>
        <v>45641.649659121969</v>
      </c>
    </row>
    <row r="18" spans="2:15" x14ac:dyDescent="0.2">
      <c r="B18" s="2" t="s">
        <v>301</v>
      </c>
      <c r="C18" s="16">
        <v>110.62289949128385</v>
      </c>
      <c r="D18" s="16">
        <v>111.5306440897289</v>
      </c>
      <c r="E18" s="16">
        <v>111.58838557241475</v>
      </c>
      <c r="F18" s="16">
        <v>115.36410360726467</v>
      </c>
      <c r="G18" s="16">
        <v>107.50757885254467</v>
      </c>
      <c r="H18" s="16">
        <v>112.13901851005286</v>
      </c>
      <c r="I18" s="16">
        <v>106.93727710407747</v>
      </c>
      <c r="J18" s="16">
        <v>111.43939154393874</v>
      </c>
      <c r="K18" s="16">
        <v>112.46960974012738</v>
      </c>
      <c r="L18" s="16">
        <v>1103.6025792291423</v>
      </c>
      <c r="M18" s="16">
        <v>1101.6117606859241</v>
      </c>
      <c r="N18" s="16">
        <v>1083.9008746501047</v>
      </c>
      <c r="O18" s="18">
        <f t="shared" si="0"/>
        <v>357.39284358971707</v>
      </c>
    </row>
    <row r="19" spans="2:15" x14ac:dyDescent="0.2">
      <c r="B19" s="2" t="s">
        <v>346</v>
      </c>
      <c r="C19" s="16">
        <v>1900.7871752103015</v>
      </c>
      <c r="D19" s="16">
        <v>1916.3892768957501</v>
      </c>
      <c r="E19" s="16">
        <v>1917.3799466524017</v>
      </c>
      <c r="F19" s="16">
        <v>1982.2534363521238</v>
      </c>
      <c r="G19" s="16">
        <v>1847.2586744238731</v>
      </c>
      <c r="H19" s="16">
        <v>1926.8389946950774</v>
      </c>
      <c r="I19" s="16">
        <v>1837.456535899448</v>
      </c>
      <c r="J19" s="16">
        <v>1914.818193382406</v>
      </c>
      <c r="K19" s="16">
        <v>1932.515974335598</v>
      </c>
      <c r="L19" s="16">
        <v>2789.8713662965952</v>
      </c>
      <c r="M19" s="16">
        <v>2784.8440373706921</v>
      </c>
      <c r="N19" s="16">
        <v>2740.0763449595274</v>
      </c>
      <c r="O19" s="18">
        <f t="shared" si="0"/>
        <v>2124.207496372816</v>
      </c>
    </row>
    <row r="20" spans="2:15" x14ac:dyDescent="0.2">
      <c r="B20" s="2" t="s">
        <v>14</v>
      </c>
      <c r="C20" s="16">
        <v>3335.0352217592381</v>
      </c>
      <c r="D20" s="16">
        <v>3362.4090215342362</v>
      </c>
      <c r="E20" s="16">
        <v>3364.1482593724245</v>
      </c>
      <c r="F20" s="16">
        <v>3477.9776310261955</v>
      </c>
      <c r="G20" s="16">
        <v>3241.1210438445178</v>
      </c>
      <c r="H20" s="16">
        <v>3380.7523689262061</v>
      </c>
      <c r="I20" s="16">
        <v>3223.9323302577995</v>
      </c>
      <c r="J20" s="16">
        <v>3359.6608365442244</v>
      </c>
      <c r="K20" s="16">
        <v>3390.7105817244524</v>
      </c>
      <c r="L20" s="16">
        <v>3470.9452689467657</v>
      </c>
      <c r="M20" s="16">
        <v>3464.6819251483757</v>
      </c>
      <c r="N20" s="16">
        <v>2937.1431564156383</v>
      </c>
      <c r="O20" s="18">
        <f t="shared" si="0"/>
        <v>3334.0431371250056</v>
      </c>
    </row>
    <row r="21" spans="2:15" x14ac:dyDescent="0.2">
      <c r="B21" s="2" t="s">
        <v>356</v>
      </c>
      <c r="C21" s="16">
        <v>863964.43715470273</v>
      </c>
      <c r="D21" s="16">
        <v>871053.82736165251</v>
      </c>
      <c r="E21" s="16">
        <v>871505.18138572318</v>
      </c>
      <c r="F21" s="16">
        <v>900993.01363308216</v>
      </c>
      <c r="G21" s="16">
        <v>839634.31097199663</v>
      </c>
      <c r="H21" s="16">
        <v>875804.98370794998</v>
      </c>
      <c r="I21" s="16">
        <v>835179.81257856661</v>
      </c>
      <c r="J21" s="16">
        <v>870341.82285268256</v>
      </c>
      <c r="K21" s="16">
        <v>878387.68766960746</v>
      </c>
      <c r="L21" s="16">
        <v>866433.36259769578</v>
      </c>
      <c r="M21" s="16">
        <v>864871.436000449</v>
      </c>
      <c r="N21" s="16">
        <v>850966.04730667756</v>
      </c>
      <c r="O21" s="18">
        <f t="shared" si="0"/>
        <v>865761.32693506544</v>
      </c>
    </row>
    <row r="22" spans="2:15" x14ac:dyDescent="0.2">
      <c r="B22" s="2" t="s">
        <v>341</v>
      </c>
      <c r="C22" s="16">
        <v>4991.4966735992666</v>
      </c>
      <c r="D22" s="16">
        <v>5032.4548950387771</v>
      </c>
      <c r="E22" s="16">
        <v>5035.0672365517903</v>
      </c>
      <c r="F22" s="16">
        <v>5205.4374420538843</v>
      </c>
      <c r="G22" s="16">
        <v>4850.923599864167</v>
      </c>
      <c r="H22" s="16">
        <v>5059.9098138111876</v>
      </c>
      <c r="I22" s="16">
        <v>4825.196420419169</v>
      </c>
      <c r="J22" s="16">
        <v>5028.3433018955984</v>
      </c>
      <c r="K22" s="16">
        <v>5074.820335581172</v>
      </c>
      <c r="L22" s="16">
        <v>5005.762889014849</v>
      </c>
      <c r="M22" s="16">
        <v>4996.7387488473969</v>
      </c>
      <c r="N22" s="16">
        <v>4916.3993003111455</v>
      </c>
      <c r="O22" s="18">
        <f t="shared" si="0"/>
        <v>5001.8792214157002</v>
      </c>
    </row>
    <row r="23" spans="2:15" x14ac:dyDescent="0.2">
      <c r="B23" s="2" t="s">
        <v>406</v>
      </c>
      <c r="C23" s="16">
        <v>7670.4860963839619</v>
      </c>
      <c r="D23" s="16">
        <v>7733.4398951015719</v>
      </c>
      <c r="E23" s="16">
        <v>7737.4465819324614</v>
      </c>
      <c r="F23" s="16">
        <v>7999.2513820741524</v>
      </c>
      <c r="G23" s="16">
        <v>7454.4834952805486</v>
      </c>
      <c r="H23" s="16">
        <v>7775.6258830743536</v>
      </c>
      <c r="I23" s="16">
        <v>7414.9419762083307</v>
      </c>
      <c r="J23" s="16">
        <v>4689.9588925624339</v>
      </c>
      <c r="K23" s="16">
        <v>4857.38034453204</v>
      </c>
      <c r="L23" s="16">
        <v>9065.1652753065719</v>
      </c>
      <c r="M23" s="16">
        <v>9048.8177956309737</v>
      </c>
      <c r="N23" s="16">
        <v>8903.336232743588</v>
      </c>
      <c r="O23" s="18">
        <f t="shared" si="0"/>
        <v>7529.1944875692488</v>
      </c>
    </row>
    <row r="24" spans="2:15" x14ac:dyDescent="0.2">
      <c r="B24" s="2" t="s">
        <v>345</v>
      </c>
      <c r="C24" s="16">
        <v>11201.761728010657</v>
      </c>
      <c r="D24" s="16">
        <v>11293.691684601845</v>
      </c>
      <c r="E24" s="16">
        <v>11299.529280684364</v>
      </c>
      <c r="F24" s="16">
        <v>11681.87540820864</v>
      </c>
      <c r="G24" s="16">
        <v>10797.501877802826</v>
      </c>
      <c r="H24" s="16">
        <v>11262.657069609815</v>
      </c>
      <c r="I24" s="16">
        <v>10740.221812123744</v>
      </c>
      <c r="J24" s="16">
        <v>11192.393744346205</v>
      </c>
      <c r="K24" s="16">
        <v>11295.859035429554</v>
      </c>
      <c r="L24" s="16">
        <v>10828.610520483797</v>
      </c>
      <c r="M24" s="16">
        <v>10809.086975537964</v>
      </c>
      <c r="N24" s="16">
        <v>10635.296730790498</v>
      </c>
      <c r="O24" s="18">
        <f t="shared" si="0"/>
        <v>11086.540488969158</v>
      </c>
    </row>
    <row r="25" spans="2:15" x14ac:dyDescent="0.2">
      <c r="B25" s="2" t="s">
        <v>15</v>
      </c>
      <c r="C25" s="16">
        <v>15836.344552892166</v>
      </c>
      <c r="D25" s="16">
        <v>15966.290225463596</v>
      </c>
      <c r="E25" s="16">
        <v>19757.876785027496</v>
      </c>
      <c r="F25" s="16">
        <v>20426.42834562136</v>
      </c>
      <c r="G25" s="16">
        <v>19035.412766055884</v>
      </c>
      <c r="H25" s="16">
        <v>19855.468289837365</v>
      </c>
      <c r="I25" s="16">
        <v>18934.421796237879</v>
      </c>
      <c r="J25" s="16">
        <v>19731.625022915105</v>
      </c>
      <c r="K25" s="16">
        <v>19913.945293073295</v>
      </c>
      <c r="L25" s="16">
        <v>19472.184994772801</v>
      </c>
      <c r="M25" s="16">
        <v>19437.059326178325</v>
      </c>
      <c r="N25" s="16">
        <v>19124.576102540588</v>
      </c>
      <c r="O25" s="18">
        <f t="shared" si="0"/>
        <v>18957.636125051322</v>
      </c>
    </row>
    <row r="26" spans="2:15" x14ac:dyDescent="0.2">
      <c r="B26" s="2" t="s">
        <v>359</v>
      </c>
      <c r="C26" s="16">
        <v>395699.39332781016</v>
      </c>
      <c r="D26" s="16">
        <v>398946.3405832561</v>
      </c>
      <c r="E26" s="16">
        <v>399152.80045485182</v>
      </c>
      <c r="F26" s="16">
        <v>412657.9464278635</v>
      </c>
      <c r="G26" s="16">
        <v>384555.57062453305</v>
      </c>
      <c r="H26" s="16">
        <v>401121.84469841409</v>
      </c>
      <c r="I26" s="16">
        <v>382515.31002952252</v>
      </c>
      <c r="J26" s="16">
        <v>398620.23394263926</v>
      </c>
      <c r="K26" s="16">
        <v>402304.6173993689</v>
      </c>
      <c r="L26" s="16">
        <v>398067.92517863255</v>
      </c>
      <c r="M26" s="16">
        <v>397350.55262595229</v>
      </c>
      <c r="N26" s="16">
        <v>390962.59826528392</v>
      </c>
      <c r="O26" s="18">
        <f t="shared" si="0"/>
        <v>396829.59446317732</v>
      </c>
    </row>
    <row r="27" spans="2:15" x14ac:dyDescent="0.2">
      <c r="B27" s="2" t="s">
        <v>357</v>
      </c>
      <c r="C27" s="16">
        <v>94573.89703018243</v>
      </c>
      <c r="D27" s="16">
        <v>95349.973556254321</v>
      </c>
      <c r="E27" s="16">
        <v>95399.381578969449</v>
      </c>
      <c r="F27" s="16">
        <v>98627.350626512023</v>
      </c>
      <c r="G27" s="16">
        <v>91910.630632155953</v>
      </c>
      <c r="H27" s="16">
        <v>95870.019375858363</v>
      </c>
      <c r="I27" s="16">
        <v>91423.062608942506</v>
      </c>
      <c r="J27" s="16">
        <v>95271.96587075018</v>
      </c>
      <c r="K27" s="16">
        <v>96152.71060827242</v>
      </c>
      <c r="L27" s="16">
        <v>94844.145346540608</v>
      </c>
      <c r="M27" s="16">
        <v>94673.139034010543</v>
      </c>
      <c r="N27" s="16">
        <v>93151.037775600416</v>
      </c>
      <c r="O27" s="18">
        <f t="shared" si="0"/>
        <v>94770.60950367077</v>
      </c>
    </row>
    <row r="28" spans="2:15" x14ac:dyDescent="0.2">
      <c r="B28" s="2" t="s">
        <v>16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3417.8038280190954</v>
      </c>
      <c r="K28" s="16">
        <v>3449.3984266282555</v>
      </c>
      <c r="L28" s="16">
        <v>4219.5462120179163</v>
      </c>
      <c r="M28" s="16">
        <v>4211.9344841846305</v>
      </c>
      <c r="N28" s="16">
        <v>4144.2191411361864</v>
      </c>
      <c r="O28" s="18">
        <f t="shared" si="0"/>
        <v>1620.2418409988404</v>
      </c>
    </row>
    <row r="29" spans="2:15" x14ac:dyDescent="0.2">
      <c r="B29" s="2" t="s">
        <v>17</v>
      </c>
      <c r="C29" s="16">
        <v>2080.6742175888035</v>
      </c>
      <c r="D29" s="16">
        <v>2097.7462250358449</v>
      </c>
      <c r="E29" s="16">
        <v>2098.8370940971272</v>
      </c>
      <c r="F29" s="16">
        <v>2169.8558134398477</v>
      </c>
      <c r="G29" s="16">
        <v>2022.0771220115623</v>
      </c>
      <c r="H29" s="16">
        <v>2109.1860319255625</v>
      </c>
      <c r="I29" s="16">
        <v>2011.3517033797184</v>
      </c>
      <c r="J29" s="16">
        <v>2096.0290488727924</v>
      </c>
      <c r="K29" s="16">
        <v>2115.4069294788396</v>
      </c>
      <c r="L29" s="16">
        <v>4601.5574054509289</v>
      </c>
      <c r="M29" s="16">
        <v>4593.2557853475346</v>
      </c>
      <c r="N29" s="16">
        <v>4519.4071258481354</v>
      </c>
      <c r="O29" s="18">
        <f t="shared" si="0"/>
        <v>2709.6153752063915</v>
      </c>
    </row>
    <row r="30" spans="2:15" x14ac:dyDescent="0.2">
      <c r="B30" s="2" t="s">
        <v>334</v>
      </c>
      <c r="C30" s="16">
        <v>1386254.0156195187</v>
      </c>
      <c r="D30" s="16">
        <v>1238506.3598514081</v>
      </c>
      <c r="E30" s="16">
        <v>1239145.9628929899</v>
      </c>
      <c r="F30" s="16">
        <v>697461.06296499993</v>
      </c>
      <c r="G30" s="16">
        <v>677403.52919004671</v>
      </c>
      <c r="H30" s="16">
        <v>1039809.575741219</v>
      </c>
      <c r="I30" s="16">
        <v>991565.0327467717</v>
      </c>
      <c r="J30" s="16">
        <v>1033312.1385779589</v>
      </c>
      <c r="K30" s="16">
        <v>1043097.5286103864</v>
      </c>
      <c r="L30" s="16">
        <v>1085836.6195100064</v>
      </c>
      <c r="M30" s="16">
        <v>1069737.7520392879</v>
      </c>
      <c r="N30" s="16">
        <v>1082207.761423189</v>
      </c>
      <c r="O30" s="18">
        <f t="shared" si="0"/>
        <v>1048694.7782639817</v>
      </c>
    </row>
    <row r="31" spans="2:15" x14ac:dyDescent="0.2">
      <c r="B31" s="2" t="s">
        <v>336</v>
      </c>
      <c r="C31" s="16">
        <v>146951.61677915876</v>
      </c>
      <c r="D31" s="16">
        <v>148199.76220233302</v>
      </c>
      <c r="E31" s="16">
        <v>148309.33693353669</v>
      </c>
      <c r="F31" s="16">
        <v>103045.27039771418</v>
      </c>
      <c r="G31" s="16">
        <v>96027.730011813532</v>
      </c>
      <c r="H31" s="16">
        <v>100046.96840126716</v>
      </c>
      <c r="I31" s="16">
        <v>96224.602444965247</v>
      </c>
      <c r="J31" s="16">
        <v>100323.14611909178</v>
      </c>
      <c r="K31" s="16">
        <v>101109.51955381961</v>
      </c>
      <c r="L31" s="16">
        <v>99487.06998816297</v>
      </c>
      <c r="M31" s="16">
        <v>99307.740641779281</v>
      </c>
      <c r="N31" s="16">
        <v>97711.108106625616</v>
      </c>
      <c r="O31" s="18">
        <f t="shared" si="0"/>
        <v>111395.32263168898</v>
      </c>
    </row>
    <row r="32" spans="2:15" x14ac:dyDescent="0.2">
      <c r="B32" s="2" t="s">
        <v>457</v>
      </c>
      <c r="C32" s="16">
        <v>92418.35645492062</v>
      </c>
      <c r="D32" s="16">
        <v>93009.025931135227</v>
      </c>
      <c r="E32" s="16">
        <v>92935.172823053828</v>
      </c>
      <c r="F32" s="16">
        <v>96188.427807479384</v>
      </c>
      <c r="G32" s="16">
        <v>88971.837862912304</v>
      </c>
      <c r="H32" s="16">
        <v>93136.942921262584</v>
      </c>
      <c r="I32" s="16">
        <v>89199.440036510714</v>
      </c>
      <c r="J32" s="16">
        <v>93534.65932500409</v>
      </c>
      <c r="K32" s="16">
        <v>94748.626804157087</v>
      </c>
      <c r="L32" s="16">
        <v>93556.322605864712</v>
      </c>
      <c r="M32" s="16">
        <v>93444.423104373811</v>
      </c>
      <c r="N32" s="16">
        <v>91930.188769771528</v>
      </c>
      <c r="O32" s="18">
        <f t="shared" si="0"/>
        <v>92756.118703870496</v>
      </c>
    </row>
    <row r="33" spans="2:15" x14ac:dyDescent="0.2">
      <c r="B33" s="2" t="s">
        <v>18</v>
      </c>
      <c r="C33" s="16">
        <v>52837.409702548226</v>
      </c>
      <c r="D33" s="16">
        <v>54169.042133796764</v>
      </c>
      <c r="E33" s="16">
        <v>54969.48751130981</v>
      </c>
      <c r="F33" s="16">
        <v>57234.285228515706</v>
      </c>
      <c r="G33" s="16">
        <v>53334.883484313665</v>
      </c>
      <c r="H33" s="16">
        <v>56088.532609055597</v>
      </c>
      <c r="I33" s="16">
        <v>54099.62132882436</v>
      </c>
      <c r="J33" s="16">
        <v>56584.165416912219</v>
      </c>
      <c r="K33" s="16">
        <v>57240.355488226975</v>
      </c>
      <c r="L33" s="16">
        <v>56392.883890419675</v>
      </c>
      <c r="M33" s="16">
        <v>56901.450013211797</v>
      </c>
      <c r="N33" s="16">
        <v>56023.403003628649</v>
      </c>
      <c r="O33" s="18">
        <f t="shared" si="0"/>
        <v>55489.626650896949</v>
      </c>
    </row>
    <row r="34" spans="2:15" x14ac:dyDescent="0.2">
      <c r="B34" s="2" t="s">
        <v>19</v>
      </c>
      <c r="C34" s="16">
        <v>1258467.0852992756</v>
      </c>
      <c r="D34" s="16">
        <v>1548976.7747864069</v>
      </c>
      <c r="E34" s="16">
        <v>1542669.2925855152</v>
      </c>
      <c r="F34" s="16">
        <v>1069002.1693069781</v>
      </c>
      <c r="G34" s="16">
        <v>995831.73711405182</v>
      </c>
      <c r="H34" s="16">
        <v>1038721.1224149092</v>
      </c>
      <c r="I34" s="16">
        <v>1092499.089002623</v>
      </c>
      <c r="J34" s="16">
        <v>1138488.2528325806</v>
      </c>
      <c r="K34" s="16">
        <v>1148613.4436971035</v>
      </c>
      <c r="L34" s="16">
        <v>1132385.0813587187</v>
      </c>
      <c r="M34" s="16">
        <v>1128443.8828033509</v>
      </c>
      <c r="N34" s="16">
        <v>1110444.9116379048</v>
      </c>
      <c r="O34" s="18">
        <f t="shared" si="0"/>
        <v>1183711.9035699514</v>
      </c>
    </row>
    <row r="35" spans="2:15" x14ac:dyDescent="0.2">
      <c r="B35" s="2" t="s">
        <v>20</v>
      </c>
      <c r="C35" s="16">
        <v>534946.22683045524</v>
      </c>
      <c r="D35" s="16">
        <v>541899.88822516787</v>
      </c>
      <c r="E35" s="16">
        <v>542395.20198281994</v>
      </c>
      <c r="F35" s="16">
        <v>560995.05538733304</v>
      </c>
      <c r="G35" s="16">
        <v>522790.29075402039</v>
      </c>
      <c r="H35" s="16">
        <v>546607.73197052628</v>
      </c>
      <c r="I35" s="16">
        <v>519295.75379302603</v>
      </c>
      <c r="J35" s="16">
        <v>541157.62026403693</v>
      </c>
      <c r="K35" s="16">
        <v>546160.57813488261</v>
      </c>
      <c r="L35" s="16">
        <v>538727.0525099457</v>
      </c>
      <c r="M35" s="16">
        <v>537755.75179845211</v>
      </c>
      <c r="N35" s="16">
        <v>529110.46724236105</v>
      </c>
      <c r="O35" s="18">
        <f t="shared" si="0"/>
        <v>538486.8015744189</v>
      </c>
    </row>
    <row r="36" spans="2:15" x14ac:dyDescent="0.2">
      <c r="B36" s="2" t="s">
        <v>440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5535.7708259895671</v>
      </c>
      <c r="I36" s="16">
        <v>5392.5502122408334</v>
      </c>
      <c r="J36" s="16">
        <v>7335.6298333182858</v>
      </c>
      <c r="K36" s="16">
        <v>7403.4411210038534</v>
      </c>
      <c r="L36" s="16">
        <v>7130.006974323569</v>
      </c>
      <c r="M36" s="16">
        <v>7117.1475050306044</v>
      </c>
      <c r="N36" s="16">
        <v>7002.7211931999509</v>
      </c>
      <c r="O36" s="18">
        <f t="shared" si="0"/>
        <v>3909.7723054255548</v>
      </c>
    </row>
    <row r="37" spans="2:15" x14ac:dyDescent="0.2">
      <c r="B37" s="2" t="s">
        <v>21</v>
      </c>
      <c r="C37" s="16">
        <v>18804.936081193024</v>
      </c>
      <c r="D37" s="16">
        <v>18959.248792184844</v>
      </c>
      <c r="E37" s="16">
        <v>18969.04906729397</v>
      </c>
      <c r="F37" s="16">
        <v>19610.902284601743</v>
      </c>
      <c r="G37" s="16">
        <v>18275.36337603868</v>
      </c>
      <c r="H37" s="16">
        <v>19062.660561986435</v>
      </c>
      <c r="I37" s="16">
        <v>18178.410839190077</v>
      </c>
      <c r="J37" s="16">
        <v>18943.744079358865</v>
      </c>
      <c r="K37" s="16">
        <v>19118.849591871141</v>
      </c>
      <c r="L37" s="16">
        <v>20822.763569993556</v>
      </c>
      <c r="M37" s="16">
        <v>20785.214555042654</v>
      </c>
      <c r="N37" s="16">
        <v>20451.055394246385</v>
      </c>
      <c r="O37" s="18">
        <f t="shared" si="0"/>
        <v>19331.849849416783</v>
      </c>
    </row>
    <row r="38" spans="2:15" x14ac:dyDescent="0.2">
      <c r="B38" s="2" t="s">
        <v>444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>
        <v>0</v>
      </c>
      <c r="O38" s="18">
        <f t="shared" si="0"/>
        <v>0</v>
      </c>
    </row>
    <row r="39" spans="2:15" x14ac:dyDescent="0.2">
      <c r="B39" s="2" t="s">
        <v>446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>
        <v>0</v>
      </c>
      <c r="O39" s="18">
        <f t="shared" si="0"/>
        <v>0</v>
      </c>
    </row>
    <row r="40" spans="2:15" x14ac:dyDescent="0.2">
      <c r="B40" s="2" t="s">
        <v>459</v>
      </c>
      <c r="C40" s="16">
        <v>105.67725637750658</v>
      </c>
      <c r="D40" s="16">
        <v>105.26810136463452</v>
      </c>
      <c r="E40" s="16">
        <v>105.30295830832441</v>
      </c>
      <c r="F40" s="16">
        <v>108.78823782566172</v>
      </c>
      <c r="G40" s="16">
        <v>101.39325799738867</v>
      </c>
      <c r="H40" s="16">
        <v>105.77035233202643</v>
      </c>
      <c r="I40" s="16">
        <v>100.91773634434446</v>
      </c>
      <c r="J40" s="16">
        <v>104.9799958431264</v>
      </c>
      <c r="K40" s="16">
        <v>106.08794230706525</v>
      </c>
      <c r="L40" s="16">
        <v>104.17178988970282</v>
      </c>
      <c r="M40" s="16">
        <v>103.88417416756376</v>
      </c>
      <c r="N40" s="16">
        <v>101.30372579591526</v>
      </c>
      <c r="O40" s="18">
        <f t="shared" si="0"/>
        <v>104.46212737943834</v>
      </c>
    </row>
    <row r="41" spans="2:15" x14ac:dyDescent="0.2">
      <c r="B41" s="2" t="s">
        <v>458</v>
      </c>
      <c r="C41" s="16">
        <v>112.21847511138265</v>
      </c>
      <c r="D41" s="16">
        <v>112.71439060350517</v>
      </c>
      <c r="E41" s="16">
        <v>112.84513475396888</v>
      </c>
      <c r="F41" s="16">
        <v>116.85105630422092</v>
      </c>
      <c r="G41" s="16">
        <v>108.92984081034477</v>
      </c>
      <c r="H41" s="16">
        <v>113.67512285228813</v>
      </c>
      <c r="I41" s="16">
        <v>108.51602889472922</v>
      </c>
      <c r="J41" s="16">
        <v>113.04175249704947</v>
      </c>
      <c r="K41" s="16">
        <v>114.24728185330974</v>
      </c>
      <c r="L41" s="16">
        <v>97.899227779307907</v>
      </c>
      <c r="M41" s="16">
        <v>98.008192823108615</v>
      </c>
      <c r="N41" s="16">
        <v>96.830896973258376</v>
      </c>
      <c r="O41" s="18">
        <f t="shared" si="0"/>
        <v>108.8147834380395</v>
      </c>
    </row>
    <row r="42" spans="2:15" x14ac:dyDescent="0.2">
      <c r="B42" s="2" t="s">
        <v>23</v>
      </c>
      <c r="C42" s="16">
        <v>2529.8980159677453</v>
      </c>
      <c r="D42" s="16">
        <v>2550.660183359762</v>
      </c>
      <c r="E42" s="16">
        <v>2551.97555581298</v>
      </c>
      <c r="F42" s="16">
        <v>2638.3299512825529</v>
      </c>
      <c r="G42" s="16">
        <v>2458.6547198526982</v>
      </c>
      <c r="H42" s="16">
        <v>2564.5748915891213</v>
      </c>
      <c r="I42" s="16">
        <v>2445.6138404695707</v>
      </c>
      <c r="J42" s="16">
        <v>2548.5654763528109</v>
      </c>
      <c r="K42" s="16">
        <v>2572.1321141580665</v>
      </c>
      <c r="L42" s="16">
        <v>2395.3215948883226</v>
      </c>
      <c r="M42" s="16">
        <v>2390.9971254651869</v>
      </c>
      <c r="N42" s="16">
        <v>2352.5631769376714</v>
      </c>
      <c r="O42" s="18">
        <f t="shared" si="0"/>
        <v>2499.9405538447077</v>
      </c>
    </row>
    <row r="43" spans="2:15" x14ac:dyDescent="0.2">
      <c r="B43" s="2" t="s">
        <v>358</v>
      </c>
      <c r="C43" s="16">
        <v>19015.56745445076</v>
      </c>
      <c r="D43" s="16">
        <v>19171.650801816766</v>
      </c>
      <c r="E43" s="16">
        <v>19181.55957261573</v>
      </c>
      <c r="F43" s="16">
        <v>19830.544264131833</v>
      </c>
      <c r="G43" s="16">
        <v>18480.035028839084</v>
      </c>
      <c r="H43" s="16">
        <v>19276.200860525663</v>
      </c>
      <c r="I43" s="16">
        <v>18382.033323518808</v>
      </c>
      <c r="J43" s="16">
        <v>19155.982984400653</v>
      </c>
      <c r="K43" s="16">
        <v>19333.04242616368</v>
      </c>
      <c r="L43" s="16">
        <v>19069.968562735077</v>
      </c>
      <c r="M43" s="16">
        <v>19035.536237579014</v>
      </c>
      <c r="N43" s="16">
        <v>18729.452505065332</v>
      </c>
      <c r="O43" s="18">
        <f t="shared" si="0"/>
        <v>19055.131168486867</v>
      </c>
    </row>
    <row r="44" spans="2:15" x14ac:dyDescent="0.2">
      <c r="B44" s="2" t="s">
        <v>395</v>
      </c>
      <c r="C44" s="16">
        <v>7967.7197733949706</v>
      </c>
      <c r="D44" s="16">
        <v>8033.119774400232</v>
      </c>
      <c r="E44" s="16">
        <v>8037.284147806381</v>
      </c>
      <c r="F44" s="16">
        <v>8309.2345357040194</v>
      </c>
      <c r="G44" s="16">
        <v>7743.3568041517392</v>
      </c>
      <c r="H44" s="16">
        <v>8076.9255751017317</v>
      </c>
      <c r="I44" s="16">
        <v>7702.2779338340051</v>
      </c>
      <c r="J44" s="16">
        <v>5951.5158524272865</v>
      </c>
      <c r="K44" s="16">
        <v>4920.1036144732052</v>
      </c>
      <c r="L44" s="16">
        <v>9796.3934898577845</v>
      </c>
      <c r="M44" s="16">
        <v>7100.6393279836875</v>
      </c>
      <c r="N44" s="16">
        <v>9621.5132795044519</v>
      </c>
      <c r="O44" s="18">
        <f t="shared" si="0"/>
        <v>7771.6736757199578</v>
      </c>
    </row>
    <row r="45" spans="2:15" x14ac:dyDescent="0.2">
      <c r="B45" s="2" t="s">
        <v>24</v>
      </c>
      <c r="C45" s="16">
        <v>13342.039160282733</v>
      </c>
      <c r="D45" s="16">
        <v>13451.523874132698</v>
      </c>
      <c r="E45" s="16">
        <v>13458.481329972023</v>
      </c>
      <c r="F45" s="16">
        <v>13913.98521967277</v>
      </c>
      <c r="G45" s="16">
        <v>12966.382286614937</v>
      </c>
      <c r="H45" s="16">
        <v>13524.974802346253</v>
      </c>
      <c r="I45" s="16">
        <v>12897.536086641921</v>
      </c>
      <c r="J45" s="16">
        <v>13440.58102648141</v>
      </c>
      <c r="K45" s="16">
        <v>13564.825711604262</v>
      </c>
      <c r="L45" s="16">
        <v>13747.74505811571</v>
      </c>
      <c r="M45" s="16">
        <v>13723.018927031244</v>
      </c>
      <c r="N45" s="16">
        <v>13502.386812188679</v>
      </c>
      <c r="O45" s="18">
        <f t="shared" si="0"/>
        <v>13461.123357923723</v>
      </c>
    </row>
    <row r="46" spans="2:15" x14ac:dyDescent="0.2">
      <c r="B46" s="2" t="s">
        <v>25</v>
      </c>
      <c r="C46" s="16">
        <v>535.79916717399669</v>
      </c>
      <c r="D46" s="16">
        <v>540.19570700708255</v>
      </c>
      <c r="E46" s="16">
        <v>540.47586907613447</v>
      </c>
      <c r="F46" s="16">
        <v>0</v>
      </c>
      <c r="G46" s="16">
        <v>0</v>
      </c>
      <c r="H46" s="16">
        <v>18.104815789246782</v>
      </c>
      <c r="I46" s="16">
        <v>33.416009519322991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8">
        <f t="shared" si="0"/>
        <v>138.99929738048195</v>
      </c>
    </row>
    <row r="47" spans="2:15" x14ac:dyDescent="0.2">
      <c r="B47" s="2" t="s">
        <v>26</v>
      </c>
      <c r="C47" s="16">
        <v>59249.597160393816</v>
      </c>
      <c r="D47" s="16">
        <v>59735.818611962684</v>
      </c>
      <c r="E47" s="16">
        <v>59766.785097211301</v>
      </c>
      <c r="F47" s="16">
        <v>61789.02985932825</v>
      </c>
      <c r="G47" s="16">
        <v>57581.006374628996</v>
      </c>
      <c r="H47" s="16">
        <v>60061.641986655297</v>
      </c>
      <c r="I47" s="16">
        <v>57275.553919357219</v>
      </c>
      <c r="J47" s="16">
        <v>59686.970372052441</v>
      </c>
      <c r="K47" s="16">
        <v>60238.699176195762</v>
      </c>
      <c r="L47" s="16">
        <v>58459.105580258532</v>
      </c>
      <c r="M47" s="16">
        <v>58353.641934713502</v>
      </c>
      <c r="N47" s="16">
        <v>57415.430986090054</v>
      </c>
      <c r="O47" s="18">
        <f t="shared" si="0"/>
        <v>59134.440088237316</v>
      </c>
    </row>
    <row r="48" spans="2:15" x14ac:dyDescent="0.2">
      <c r="B48" s="2" t="s">
        <v>337</v>
      </c>
      <c r="C48" s="16">
        <v>1528074.1137034779</v>
      </c>
      <c r="D48" s="16">
        <v>1541006.3577957221</v>
      </c>
      <c r="E48" s="16">
        <v>1542746.3783437635</v>
      </c>
      <c r="F48" s="16">
        <v>569887.23998468823</v>
      </c>
      <c r="G48" s="16">
        <v>531075.93073052703</v>
      </c>
      <c r="H48" s="16">
        <v>1050784.5813901538</v>
      </c>
      <c r="I48" s="16">
        <v>1163981.6350885711</v>
      </c>
      <c r="J48" s="16">
        <v>1541773.7540844737</v>
      </c>
      <c r="K48" s="16">
        <v>1552994.980191442</v>
      </c>
      <c r="L48" s="16">
        <v>1531860.7187293218</v>
      </c>
      <c r="M48" s="16">
        <v>1529098.2292137376</v>
      </c>
      <c r="N48" s="16">
        <v>1504553.9609065324</v>
      </c>
      <c r="O48" s="18">
        <f t="shared" si="0"/>
        <v>1298986.4900135342</v>
      </c>
    </row>
    <row r="49" spans="2:15" x14ac:dyDescent="0.2">
      <c r="B49" s="2" t="s">
        <v>344</v>
      </c>
      <c r="C49" s="16">
        <v>423.25208557236539</v>
      </c>
      <c r="D49" s="16">
        <v>426.72542540198958</v>
      </c>
      <c r="E49" s="16">
        <v>426.94681030528193</v>
      </c>
      <c r="F49" s="16">
        <v>441.39279518814328</v>
      </c>
      <c r="G49" s="16">
        <v>411.33391972706153</v>
      </c>
      <c r="H49" s="16">
        <v>429.05348266849109</v>
      </c>
      <c r="I49" s="16">
        <v>409.15170863199262</v>
      </c>
      <c r="J49" s="16">
        <v>426.37648513520082</v>
      </c>
      <c r="K49" s="16">
        <v>430.31819727342054</v>
      </c>
      <c r="L49" s="16">
        <v>2251.5811497863901</v>
      </c>
      <c r="M49" s="16">
        <v>2247.5242321046053</v>
      </c>
      <c r="N49" s="16">
        <v>2211.3804295654422</v>
      </c>
      <c r="O49" s="18">
        <f t="shared" si="0"/>
        <v>877.91972678003197</v>
      </c>
    </row>
    <row r="50" spans="2:15" x14ac:dyDescent="0.2">
      <c r="B50" s="2" t="s">
        <v>27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8">
        <f t="shared" si="0"/>
        <v>0</v>
      </c>
    </row>
    <row r="51" spans="2:15" x14ac:dyDescent="0.2">
      <c r="B51" s="2" t="s">
        <v>28</v>
      </c>
      <c r="C51" s="16">
        <v>377.30874255633728</v>
      </c>
      <c r="D51" s="16">
        <v>377.97394691436563</v>
      </c>
      <c r="E51" s="16">
        <v>383.79803373328656</v>
      </c>
      <c r="F51" s="16">
        <v>400.0301936744363</v>
      </c>
      <c r="G51" s="16">
        <v>372.99207274239501</v>
      </c>
      <c r="H51" s="16">
        <v>389.24931905582577</v>
      </c>
      <c r="I51" s="16">
        <v>371.92149645738795</v>
      </c>
      <c r="J51" s="16">
        <v>387.15607424441606</v>
      </c>
      <c r="K51" s="16">
        <v>392.66313006120373</v>
      </c>
      <c r="L51" s="16">
        <v>386.85037955117525</v>
      </c>
      <c r="M51" s="16">
        <v>388.44217996822664</v>
      </c>
      <c r="N51" s="16">
        <v>384.37494865700461</v>
      </c>
      <c r="O51" s="18">
        <f t="shared" si="0"/>
        <v>384.39670980133843</v>
      </c>
    </row>
    <row r="52" spans="2:15" x14ac:dyDescent="0.2">
      <c r="B52" s="2" t="s">
        <v>158</v>
      </c>
      <c r="C52" s="16">
        <v>350142.3873958094</v>
      </c>
      <c r="D52" s="16">
        <v>353015.76042358938</v>
      </c>
      <c r="E52" s="16">
        <v>353199.03006792284</v>
      </c>
      <c r="F52" s="16">
        <v>365149.30878269649</v>
      </c>
      <c r="G52" s="16">
        <v>340281.54938327591</v>
      </c>
      <c r="H52" s="16">
        <v>354941.46855734917</v>
      </c>
      <c r="I52" s="16">
        <v>338476.54255298106</v>
      </c>
      <c r="J52" s="16">
        <v>352727.38317626336</v>
      </c>
      <c r="K52" s="16">
        <v>355987.19376573997</v>
      </c>
      <c r="L52" s="16">
        <v>350399.76402919728</v>
      </c>
      <c r="M52" s="16">
        <v>349767.96855572576</v>
      </c>
      <c r="N52" s="16">
        <v>344144.27574121492</v>
      </c>
      <c r="O52" s="18">
        <f t="shared" si="0"/>
        <v>350686.05270264717</v>
      </c>
    </row>
    <row r="53" spans="2:15" x14ac:dyDescent="0.2">
      <c r="B53" s="2" t="s">
        <v>347</v>
      </c>
      <c r="C53" s="16">
        <v>120.49417689273433</v>
      </c>
      <c r="D53" s="16">
        <v>116.95208675233125</v>
      </c>
      <c r="E53" s="16">
        <v>113.74983378916193</v>
      </c>
      <c r="F53" s="16">
        <v>118.50569167461526</v>
      </c>
      <c r="G53" s="16">
        <v>110.44088151523617</v>
      </c>
      <c r="H53" s="16">
        <v>115.19862894682194</v>
      </c>
      <c r="I53" s="16">
        <v>110.18933475234222</v>
      </c>
      <c r="J53" s="16">
        <v>115.37200179831456</v>
      </c>
      <c r="K53" s="16">
        <v>118.20832996418058</v>
      </c>
      <c r="L53" s="16">
        <v>118.28562114010826</v>
      </c>
      <c r="M53" s="16">
        <v>121.99140812051812</v>
      </c>
      <c r="N53" s="16">
        <v>124.69348355651408</v>
      </c>
      <c r="O53" s="18">
        <f t="shared" si="0"/>
        <v>117.00678990857324</v>
      </c>
    </row>
    <row r="54" spans="2:15" x14ac:dyDescent="0.2">
      <c r="B54" s="2" t="s">
        <v>403</v>
      </c>
      <c r="C54" s="16">
        <v>19144.598730481259</v>
      </c>
      <c r="D54" s="16">
        <v>19350.344158675183</v>
      </c>
      <c r="E54" s="16">
        <v>19247.649809496885</v>
      </c>
      <c r="F54" s="16">
        <v>19826.211039211346</v>
      </c>
      <c r="G54" s="16">
        <v>18510.30870173085</v>
      </c>
      <c r="H54" s="16">
        <v>19335.538607199396</v>
      </c>
      <c r="I54" s="16">
        <v>18563.914394998486</v>
      </c>
      <c r="J54" s="16">
        <v>19304.957885734228</v>
      </c>
      <c r="K54" s="16">
        <v>19460.94531172093</v>
      </c>
      <c r="L54" s="16">
        <v>19072.108681465794</v>
      </c>
      <c r="M54" s="16">
        <v>19048.099538223541</v>
      </c>
      <c r="N54" s="16">
        <v>18781.426169625185</v>
      </c>
      <c r="O54" s="18">
        <f t="shared" si="0"/>
        <v>19137.175252380257</v>
      </c>
    </row>
    <row r="55" spans="2:15" x14ac:dyDescent="0.2">
      <c r="B55" s="2" t="s">
        <v>119</v>
      </c>
      <c r="C55" s="16">
        <v>58704.228387350391</v>
      </c>
      <c r="D55" s="16">
        <v>59233.615284872903</v>
      </c>
      <c r="E55" s="16">
        <v>58980.298344815441</v>
      </c>
      <c r="F55" s="16">
        <v>60751.288145795472</v>
      </c>
      <c r="G55" s="16">
        <v>56615.132049034575</v>
      </c>
      <c r="H55" s="16">
        <v>59396.32852554282</v>
      </c>
      <c r="I55" s="16">
        <v>56997.914270509114</v>
      </c>
      <c r="J55" s="16">
        <v>59368.88882596184</v>
      </c>
      <c r="K55" s="16">
        <v>59922.883303706476</v>
      </c>
      <c r="L55" s="16">
        <v>58961.907592640004</v>
      </c>
      <c r="M55" s="16">
        <v>58961.956951921857</v>
      </c>
      <c r="N55" s="16">
        <v>58153.209529199179</v>
      </c>
      <c r="O55" s="18">
        <f t="shared" si="0"/>
        <v>58837.304267612497</v>
      </c>
    </row>
    <row r="56" spans="2:15" x14ac:dyDescent="0.2">
      <c r="B56" s="2" t="s">
        <v>442</v>
      </c>
      <c r="C56" s="16"/>
      <c r="D56" s="16"/>
      <c r="E56" s="16"/>
      <c r="F56" s="16"/>
      <c r="G56" s="16"/>
      <c r="H56" s="16"/>
      <c r="I56" s="16">
        <v>9452.3231494865631</v>
      </c>
      <c r="J56" s="16">
        <v>9850.2733220025693</v>
      </c>
      <c r="K56" s="16">
        <v>9941.3344209665283</v>
      </c>
      <c r="L56" s="16">
        <v>9806.0492020134316</v>
      </c>
      <c r="M56" s="16">
        <v>9788.3564880714821</v>
      </c>
      <c r="N56" s="16">
        <v>9630.9922859456055</v>
      </c>
      <c r="O56" s="18">
        <f t="shared" si="0"/>
        <v>9744.8881447476979</v>
      </c>
    </row>
    <row r="57" spans="2:15" x14ac:dyDescent="0.2">
      <c r="B57" s="2" t="s">
        <v>30</v>
      </c>
      <c r="C57" s="16">
        <v>6103.6321200639995</v>
      </c>
      <c r="D57" s="16">
        <v>6158.3174326465733</v>
      </c>
      <c r="E57" s="16">
        <v>6159.9967892768527</v>
      </c>
      <c r="F57" s="16">
        <v>6347.1450393152109</v>
      </c>
      <c r="G57" s="16">
        <v>5919.5758435899197</v>
      </c>
      <c r="H57" s="16">
        <v>6179.3094757748895</v>
      </c>
      <c r="I57" s="16">
        <v>7221.967363878799</v>
      </c>
      <c r="J57" s="16">
        <v>4866.1821086196596</v>
      </c>
      <c r="K57" s="16">
        <v>4913.0346279553296</v>
      </c>
      <c r="L57" s="16">
        <v>4850.3902691647836</v>
      </c>
      <c r="M57" s="16">
        <v>4845.9540145116971</v>
      </c>
      <c r="N57" s="16">
        <v>4772.9519861259514</v>
      </c>
      <c r="O57" s="18">
        <f t="shared" si="0"/>
        <v>5694.8714225769718</v>
      </c>
    </row>
    <row r="58" spans="2:15" x14ac:dyDescent="0.2">
      <c r="B58" s="2" t="s">
        <v>31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8">
        <f t="shared" si="0"/>
        <v>0</v>
      </c>
    </row>
    <row r="59" spans="2:15" x14ac:dyDescent="0.2">
      <c r="B59" s="2" t="s">
        <v>32</v>
      </c>
      <c r="C59" s="16">
        <v>111323.08014322272</v>
      </c>
      <c r="D59" s="16">
        <v>112236.62507992204</v>
      </c>
      <c r="E59" s="16">
        <v>112294.81389696444</v>
      </c>
      <c r="F59" s="16">
        <v>116094.44897113527</v>
      </c>
      <c r="G59" s="16">
        <v>108188.13582449649</v>
      </c>
      <c r="H59" s="16">
        <v>112848.8037855514</v>
      </c>
      <c r="I59" s="16">
        <v>107614.21195289587</v>
      </c>
      <c r="J59" s="16">
        <v>112144.8833275345</v>
      </c>
      <c r="K59" s="16">
        <v>113181.5939937264</v>
      </c>
      <c r="L59" s="16">
        <v>111641.30781725413</v>
      </c>
      <c r="M59" s="16">
        <v>111439.99444119957</v>
      </c>
      <c r="N59" s="16">
        <v>109648.34513464043</v>
      </c>
      <c r="O59" s="18">
        <f t="shared" si="0"/>
        <v>111554.68703071192</v>
      </c>
    </row>
    <row r="60" spans="2:15" x14ac:dyDescent="0.2">
      <c r="B60" s="2" t="s">
        <v>33</v>
      </c>
      <c r="C60" s="16">
        <v>25018.600070807999</v>
      </c>
      <c r="D60" s="16">
        <v>22965.58747109288</v>
      </c>
      <c r="E60" s="16">
        <v>13148.077086303212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8">
        <f t="shared" si="0"/>
        <v>5094.3553856836743</v>
      </c>
    </row>
    <row r="61" spans="2:15" x14ac:dyDescent="0.2">
      <c r="B61" s="2" t="s">
        <v>34</v>
      </c>
      <c r="C61" s="16">
        <v>0</v>
      </c>
      <c r="D61" s="16">
        <v>17503.244894974861</v>
      </c>
      <c r="E61" s="16">
        <v>18329.111918440252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8">
        <f t="shared" si="0"/>
        <v>2986.0297344512596</v>
      </c>
    </row>
    <row r="62" spans="2:15" x14ac:dyDescent="0.2">
      <c r="B62" s="2" t="s">
        <v>35</v>
      </c>
      <c r="C62" s="16">
        <v>17169.624984638711</v>
      </c>
      <c r="D62" s="16">
        <v>17310.524578988516</v>
      </c>
      <c r="E62" s="16">
        <v>17319.483315376994</v>
      </c>
      <c r="F62" s="16">
        <v>17905.528789683915</v>
      </c>
      <c r="G62" s="16">
        <v>16590.753613234501</v>
      </c>
      <c r="H62" s="16">
        <v>17305.482169086503</v>
      </c>
      <c r="I62" s="16">
        <v>16502.75618628311</v>
      </c>
      <c r="J62" s="16">
        <v>17197.529237147904</v>
      </c>
      <c r="K62" s="16">
        <v>17356.497854145709</v>
      </c>
      <c r="L62" s="16">
        <v>16670.756987330329</v>
      </c>
      <c r="M62" s="16">
        <v>16640.694742116593</v>
      </c>
      <c r="N62" s="16">
        <v>16373.152174152161</v>
      </c>
      <c r="O62" s="18">
        <f t="shared" si="0"/>
        <v>17028.565386015413</v>
      </c>
    </row>
    <row r="63" spans="2:15" x14ac:dyDescent="0.2">
      <c r="B63" s="2" t="s">
        <v>159</v>
      </c>
      <c r="C63" s="16">
        <v>416619.9998330184</v>
      </c>
      <c r="D63" s="16">
        <v>420038.72645337507</v>
      </c>
      <c r="E63" s="16">
        <v>420256.14383432688</v>
      </c>
      <c r="F63" s="16">
        <v>433920.11073291407</v>
      </c>
      <c r="G63" s="16">
        <v>404369.18617231515</v>
      </c>
      <c r="H63" s="16">
        <v>421689.62988162553</v>
      </c>
      <c r="I63" s="16">
        <v>401688.80991708091</v>
      </c>
      <c r="J63" s="16">
        <v>419489.08353626996</v>
      </c>
      <c r="K63" s="16">
        <v>423366.8330970403</v>
      </c>
      <c r="L63" s="16">
        <v>417458.74915373034</v>
      </c>
      <c r="M63" s="16">
        <v>416705.36756079132</v>
      </c>
      <c r="N63" s="16">
        <v>409196.24304740771</v>
      </c>
      <c r="O63" s="18">
        <f t="shared" si="0"/>
        <v>417066.57360165799</v>
      </c>
    </row>
    <row r="64" spans="2:15" x14ac:dyDescent="0.2">
      <c r="B64" s="2" t="s">
        <v>37</v>
      </c>
      <c r="C64" s="16">
        <v>244.58994248421257</v>
      </c>
      <c r="D64" s="16">
        <v>252.65327011674461</v>
      </c>
      <c r="E64" s="16">
        <v>253.05317959795266</v>
      </c>
      <c r="F64" s="16">
        <v>262.01829305549518</v>
      </c>
      <c r="G64" s="16">
        <v>244.13074247512264</v>
      </c>
      <c r="H64" s="16">
        <v>254.64838078898691</v>
      </c>
      <c r="I64" s="16">
        <v>242.83532063351089</v>
      </c>
      <c r="J64" s="16">
        <v>253.06985540644931</v>
      </c>
      <c r="K64" s="16">
        <v>255.58327603524606</v>
      </c>
      <c r="L64" s="16">
        <v>252.43078096820159</v>
      </c>
      <c r="M64" s="16">
        <v>247.63647533447977</v>
      </c>
      <c r="N64" s="16">
        <v>235.60652119544429</v>
      </c>
      <c r="O64" s="18">
        <f t="shared" si="0"/>
        <v>249.85466984098719</v>
      </c>
    </row>
    <row r="65" spans="2:15" x14ac:dyDescent="0.2">
      <c r="B65" s="2" t="s">
        <v>38</v>
      </c>
      <c r="C65" s="16">
        <v>267842.50712791923</v>
      </c>
      <c r="D65" s="16">
        <v>270353.22208515875</v>
      </c>
      <c r="E65" s="16">
        <v>270826.40925002273</v>
      </c>
      <c r="F65" s="16">
        <v>280321.57249992568</v>
      </c>
      <c r="G65" s="16">
        <v>261551.3190863725</v>
      </c>
      <c r="H65" s="16">
        <v>273088.43594956875</v>
      </c>
      <c r="I65" s="16">
        <v>0</v>
      </c>
      <c r="J65" s="16">
        <v>199649.88987145899</v>
      </c>
      <c r="K65" s="16">
        <v>276520.69869286788</v>
      </c>
      <c r="L65" s="16">
        <v>272766.94448349869</v>
      </c>
      <c r="M65" s="16">
        <v>272274.36422847584</v>
      </c>
      <c r="N65" s="16">
        <v>267897.01650555874</v>
      </c>
      <c r="O65" s="18">
        <f t="shared" si="0"/>
        <v>242757.69831506899</v>
      </c>
    </row>
    <row r="66" spans="2:15" x14ac:dyDescent="0.2">
      <c r="B66" s="2" t="s">
        <v>39</v>
      </c>
      <c r="C66" s="16">
        <v>167388.58045723772</v>
      </c>
      <c r="D66" s="16">
        <v>168765.01430676912</v>
      </c>
      <c r="E66" s="16">
        <v>168852.27778484323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49844.44687219341</v>
      </c>
      <c r="L66" s="16">
        <v>167964.32312558271</v>
      </c>
      <c r="M66" s="16">
        <v>167728.48101596453</v>
      </c>
      <c r="N66" s="16">
        <v>165263.63112465385</v>
      </c>
      <c r="O66" s="18">
        <f t="shared" si="0"/>
        <v>87983.896223937045</v>
      </c>
    </row>
    <row r="67" spans="2:15" ht="18" customHeight="1" x14ac:dyDescent="0.2">
      <c r="B67" s="42" t="s">
        <v>41</v>
      </c>
      <c r="C67" s="43">
        <f>SUM(C7:C66)</f>
        <v>8723725.749212034</v>
      </c>
      <c r="D67" s="43">
        <f>SUM(D7:D66)</f>
        <v>8935108.4773484003</v>
      </c>
      <c r="E67" s="43">
        <f>SUM(E7:E66)</f>
        <v>8931442.3302225657</v>
      </c>
      <c r="F67" s="43">
        <f>SUM(F7:F66)</f>
        <v>6814812.0971272485</v>
      </c>
      <c r="G67" s="43">
        <f>SUM(G7:G66)</f>
        <v>6381312.3364013135</v>
      </c>
      <c r="H67" s="43">
        <f>SUM(H7:H66)</f>
        <v>7495929.7946672179</v>
      </c>
      <c r="I67" s="43">
        <f>SUM(I7:I66)</f>
        <v>7149449.6891190913</v>
      </c>
      <c r="J67" s="43">
        <f>SUM(J7:J66)</f>
        <v>7987159.7686385438</v>
      </c>
      <c r="K67" s="43">
        <f>SUM(K7:K66)</f>
        <v>8215967.5569712948</v>
      </c>
      <c r="L67" s="43">
        <f>SUM(L7:L66)</f>
        <v>8301460.4231512742</v>
      </c>
      <c r="M67" s="43">
        <f>SUM(M7:M66)</f>
        <v>8270784.5761977695</v>
      </c>
      <c r="N67" s="43">
        <f>SUM(N7:N66)</f>
        <v>8160423.830592202</v>
      </c>
      <c r="O67" s="44">
        <f>SUM(O7:O66)</f>
        <v>7952170.4965431159</v>
      </c>
    </row>
    <row r="69" spans="2:15" ht="42.75" customHeight="1" x14ac:dyDescent="0.2">
      <c r="B69" s="61" t="s">
        <v>456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</row>
  </sheetData>
  <mergeCells count="3">
    <mergeCell ref="B2:O2"/>
    <mergeCell ref="B4:O4"/>
    <mergeCell ref="B69:O69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3AF39-2BF3-4C00-80B1-47F7DBFAE3BB}">
  <dimension ref="A1:K76"/>
  <sheetViews>
    <sheetView showGridLines="0" zoomScaleNormal="100" workbookViewId="0">
      <selection activeCell="H71" sqref="H71"/>
    </sheetView>
  </sheetViews>
  <sheetFormatPr baseColWidth="10" defaultColWidth="0" defaultRowHeight="11.25" zeroHeight="1" x14ac:dyDescent="0.2"/>
  <cols>
    <col min="1" max="1" width="5" customWidth="1"/>
    <col min="2" max="2" width="52.1640625" customWidth="1"/>
    <col min="3" max="3" width="22" customWidth="1"/>
    <col min="4" max="4" width="16.1640625" customWidth="1"/>
    <col min="5" max="5" width="15.1640625" customWidth="1"/>
    <col min="6" max="6" width="12.33203125" customWidth="1"/>
    <col min="7" max="7" width="15.1640625" customWidth="1"/>
    <col min="8" max="8" width="12" customWidth="1"/>
    <col min="9" max="10" width="12" hidden="1" customWidth="1"/>
    <col min="11" max="11" width="26.6640625" hidden="1" customWidth="1"/>
    <col min="12" max="16384" width="12" hidden="1"/>
  </cols>
  <sheetData>
    <row r="1" spans="2:7" x14ac:dyDescent="0.2"/>
    <row r="2" spans="2:7" x14ac:dyDescent="0.2">
      <c r="B2" s="62" t="s">
        <v>169</v>
      </c>
      <c r="C2" s="62"/>
      <c r="D2" s="62"/>
      <c r="E2" s="62"/>
      <c r="F2" s="62"/>
      <c r="G2" s="62"/>
    </row>
    <row r="3" spans="2:7" x14ac:dyDescent="0.2"/>
    <row r="4" spans="2:7" x14ac:dyDescent="0.2">
      <c r="B4" s="62" t="s">
        <v>466</v>
      </c>
      <c r="C4" s="62"/>
      <c r="D4" s="62"/>
      <c r="E4" s="62"/>
      <c r="F4" s="62"/>
      <c r="G4" s="62"/>
    </row>
    <row r="5" spans="2:7" x14ac:dyDescent="0.2">
      <c r="B5" s="62" t="s">
        <v>4</v>
      </c>
      <c r="C5" s="62"/>
      <c r="D5" s="62"/>
      <c r="E5" s="62"/>
      <c r="F5" s="62"/>
      <c r="G5" s="62"/>
    </row>
    <row r="6" spans="2:7" x14ac:dyDescent="0.2">
      <c r="B6" s="19"/>
      <c r="C6" s="19"/>
      <c r="D6" s="19"/>
      <c r="E6" s="19"/>
      <c r="F6" s="19"/>
      <c r="G6" s="19"/>
    </row>
    <row r="7" spans="2:7" ht="26.25" customHeight="1" x14ac:dyDescent="0.2">
      <c r="B7" s="51" t="s">
        <v>40</v>
      </c>
      <c r="C7" s="52" t="s">
        <v>315</v>
      </c>
      <c r="D7" s="52" t="s">
        <v>167</v>
      </c>
      <c r="E7" s="52" t="s">
        <v>166</v>
      </c>
      <c r="F7" s="52" t="s">
        <v>168</v>
      </c>
      <c r="G7" s="53" t="s">
        <v>41</v>
      </c>
    </row>
    <row r="8" spans="2:7" x14ac:dyDescent="0.2">
      <c r="B8" s="2" t="s">
        <v>5</v>
      </c>
      <c r="C8" s="16">
        <v>1060531.0467178936</v>
      </c>
      <c r="D8" s="16">
        <v>1782498.8725566643</v>
      </c>
      <c r="E8" s="16">
        <v>17821.989170086399</v>
      </c>
      <c r="F8" s="16">
        <v>0</v>
      </c>
      <c r="G8" s="18">
        <v>739789.81500885717</v>
      </c>
    </row>
    <row r="9" spans="2:7" x14ac:dyDescent="0.2">
      <c r="B9" s="2" t="s">
        <v>6</v>
      </c>
      <c r="C9" s="16">
        <v>1681751.0183242727</v>
      </c>
      <c r="D9" s="16">
        <v>605706.00012482435</v>
      </c>
      <c r="E9" s="16">
        <v>-6549.2163074160999</v>
      </c>
      <c r="F9" s="16">
        <v>0</v>
      </c>
      <c r="G9" s="18">
        <v>-1082594.2345068646</v>
      </c>
    </row>
    <row r="10" spans="2:7" x14ac:dyDescent="0.2">
      <c r="B10" s="2" t="s">
        <v>353</v>
      </c>
      <c r="C10" s="16">
        <v>1639429.8971030812</v>
      </c>
      <c r="D10" s="16">
        <v>1037573.6324564064</v>
      </c>
      <c r="E10" s="16">
        <v>7376.8686960910991</v>
      </c>
      <c r="F10" s="16">
        <v>0</v>
      </c>
      <c r="G10" s="18">
        <v>-594479.39595058362</v>
      </c>
    </row>
    <row r="11" spans="2:7" x14ac:dyDescent="0.2">
      <c r="B11" s="2" t="s">
        <v>461</v>
      </c>
      <c r="C11" s="16">
        <v>0</v>
      </c>
      <c r="D11" s="16">
        <v>0</v>
      </c>
      <c r="E11" s="16">
        <v>0</v>
      </c>
      <c r="F11" s="16">
        <v>0</v>
      </c>
      <c r="G11" s="18">
        <v>0</v>
      </c>
    </row>
    <row r="12" spans="2:7" x14ac:dyDescent="0.2">
      <c r="B12" s="2" t="s">
        <v>7</v>
      </c>
      <c r="C12" s="16">
        <v>1069.9837262630001</v>
      </c>
      <c r="D12" s="16">
        <v>3436753.4063673555</v>
      </c>
      <c r="E12" s="16">
        <v>42310.375786950695</v>
      </c>
      <c r="F12" s="16">
        <v>0</v>
      </c>
      <c r="G12" s="18">
        <v>3477993.7984280442</v>
      </c>
    </row>
    <row r="13" spans="2:7" x14ac:dyDescent="0.2">
      <c r="B13" s="2" t="s">
        <v>354</v>
      </c>
      <c r="C13" s="16">
        <v>6372014.4306125911</v>
      </c>
      <c r="D13" s="16">
        <v>67354.850891371607</v>
      </c>
      <c r="E13" s="16">
        <v>-563067.53527388151</v>
      </c>
      <c r="F13" s="16">
        <v>0</v>
      </c>
      <c r="G13" s="18">
        <v>-6867727.1149951005</v>
      </c>
    </row>
    <row r="14" spans="2:7" x14ac:dyDescent="0.2">
      <c r="B14" s="2" t="s">
        <v>355</v>
      </c>
      <c r="C14" s="16">
        <v>2359829.6541555789</v>
      </c>
      <c r="D14" s="16">
        <v>1349783.2775275521</v>
      </c>
      <c r="E14" s="16">
        <v>30275.316563043514</v>
      </c>
      <c r="F14" s="16">
        <v>0</v>
      </c>
      <c r="G14" s="18">
        <v>-979771.0600649832</v>
      </c>
    </row>
    <row r="15" spans="2:7" x14ac:dyDescent="0.2">
      <c r="B15" s="2" t="s">
        <v>8</v>
      </c>
      <c r="C15" s="16">
        <v>34062785.430267245</v>
      </c>
      <c r="D15" s="16">
        <v>37546508.665499046</v>
      </c>
      <c r="E15" s="16">
        <v>-439110.49482320994</v>
      </c>
      <c r="F15" s="16">
        <v>0</v>
      </c>
      <c r="G15" s="18">
        <v>3044612.7404085849</v>
      </c>
    </row>
    <row r="16" spans="2:7" x14ac:dyDescent="0.2">
      <c r="B16" s="2" t="s">
        <v>9</v>
      </c>
      <c r="C16" s="16">
        <v>0</v>
      </c>
      <c r="D16" s="16">
        <v>2577552.5200033719</v>
      </c>
      <c r="E16" s="16">
        <v>30779.6419251347</v>
      </c>
      <c r="F16" s="16">
        <v>0</v>
      </c>
      <c r="G16" s="18">
        <v>2608332.1619285061</v>
      </c>
    </row>
    <row r="17" spans="2:7" x14ac:dyDescent="0.2">
      <c r="B17" s="2" t="s">
        <v>10</v>
      </c>
      <c r="C17" s="16">
        <v>18739418.951803569</v>
      </c>
      <c r="D17" s="16">
        <v>28098736.942234509</v>
      </c>
      <c r="E17" s="16">
        <v>44280.428901549822</v>
      </c>
      <c r="F17" s="16">
        <v>0</v>
      </c>
      <c r="G17" s="18">
        <v>9403598.4193324819</v>
      </c>
    </row>
    <row r="18" spans="2:7" x14ac:dyDescent="0.2">
      <c r="B18" s="2" t="s">
        <v>11</v>
      </c>
      <c r="C18" s="16">
        <v>22209920.642134305</v>
      </c>
      <c r="D18" s="16">
        <v>29672304.044425253</v>
      </c>
      <c r="E18" s="16">
        <v>-122762.94936106942</v>
      </c>
      <c r="F18" s="16">
        <v>0</v>
      </c>
      <c r="G18" s="18">
        <v>7339620.4529298851</v>
      </c>
    </row>
    <row r="19" spans="2:7" x14ac:dyDescent="0.2">
      <c r="B19" s="2" t="s">
        <v>162</v>
      </c>
      <c r="C19" s="16">
        <v>453570.49142366985</v>
      </c>
      <c r="D19" s="16">
        <v>2678182.6345247719</v>
      </c>
      <c r="E19" s="16">
        <v>-221207.34598965553</v>
      </c>
      <c r="F19" s="16">
        <v>246589.17989999999</v>
      </c>
      <c r="G19" s="18">
        <v>2249993.9770114468</v>
      </c>
    </row>
    <row r="20" spans="2:7" x14ac:dyDescent="0.2">
      <c r="B20" s="2" t="s">
        <v>12</v>
      </c>
      <c r="C20" s="16">
        <v>12452133.136393262</v>
      </c>
      <c r="D20" s="16">
        <v>18479161.717684589</v>
      </c>
      <c r="E20" s="16">
        <v>-695240.45259453112</v>
      </c>
      <c r="F20" s="16">
        <v>0</v>
      </c>
      <c r="G20" s="18">
        <v>5331788.128696789</v>
      </c>
    </row>
    <row r="21" spans="2:7" x14ac:dyDescent="0.2">
      <c r="B21" s="2" t="s">
        <v>13</v>
      </c>
      <c r="C21" s="16">
        <v>6051891.753191066</v>
      </c>
      <c r="D21" s="16">
        <v>8139795.105100208</v>
      </c>
      <c r="E21" s="16">
        <v>18398.182720069799</v>
      </c>
      <c r="F21" s="16">
        <v>0</v>
      </c>
      <c r="G21" s="18">
        <v>2106301.5346292118</v>
      </c>
    </row>
    <row r="22" spans="2:7" x14ac:dyDescent="0.2">
      <c r="B22" s="2" t="s">
        <v>346</v>
      </c>
      <c r="C22" s="16">
        <v>414.2053119926</v>
      </c>
      <c r="D22" s="16">
        <v>376132.44880380057</v>
      </c>
      <c r="E22" s="16">
        <v>4165.1868344284003</v>
      </c>
      <c r="F22" s="16">
        <v>0</v>
      </c>
      <c r="G22" s="18">
        <v>379883.4303262363</v>
      </c>
    </row>
    <row r="23" spans="2:7" x14ac:dyDescent="0.2">
      <c r="B23" s="2" t="s">
        <v>14</v>
      </c>
      <c r="C23" s="16">
        <v>0</v>
      </c>
      <c r="D23" s="16">
        <v>583412.31704307557</v>
      </c>
      <c r="E23" s="16">
        <v>7184.9455384535013</v>
      </c>
      <c r="F23" s="16">
        <v>0</v>
      </c>
      <c r="G23" s="18">
        <v>590597.26258152921</v>
      </c>
    </row>
    <row r="24" spans="2:7" x14ac:dyDescent="0.2">
      <c r="B24" s="2" t="s">
        <v>356</v>
      </c>
      <c r="C24" s="16">
        <v>175949373.18757349</v>
      </c>
      <c r="D24" s="16">
        <v>151562538.26746684</v>
      </c>
      <c r="E24" s="16">
        <v>-1783751.0924779873</v>
      </c>
      <c r="F24" s="16">
        <v>0</v>
      </c>
      <c r="G24" s="18">
        <v>-26170586.012584679</v>
      </c>
    </row>
    <row r="25" spans="2:7" x14ac:dyDescent="0.2">
      <c r="B25" s="2" t="s">
        <v>341</v>
      </c>
      <c r="C25" s="16">
        <v>103.8753220015</v>
      </c>
      <c r="D25" s="16">
        <v>875642.60781364026</v>
      </c>
      <c r="E25" s="16">
        <v>10487.796945566099</v>
      </c>
      <c r="F25" s="16">
        <v>0</v>
      </c>
      <c r="G25" s="18">
        <v>886026.52943720494</v>
      </c>
    </row>
    <row r="26" spans="2:7" x14ac:dyDescent="0.2">
      <c r="B26" s="2" t="s">
        <v>345</v>
      </c>
      <c r="C26" s="16">
        <v>730.63637251429998</v>
      </c>
      <c r="D26" s="16">
        <v>1939045.1890073281</v>
      </c>
      <c r="E26" s="16">
        <v>23979.912225369499</v>
      </c>
      <c r="F26" s="16">
        <v>0</v>
      </c>
      <c r="G26" s="18">
        <v>1962294.4648601834</v>
      </c>
    </row>
    <row r="27" spans="2:7" x14ac:dyDescent="0.2">
      <c r="B27" s="2" t="s">
        <v>15</v>
      </c>
      <c r="C27" s="16">
        <v>28260.230663635102</v>
      </c>
      <c r="D27" s="16">
        <v>3315801.5071294466</v>
      </c>
      <c r="E27" s="16">
        <v>68420.098915395691</v>
      </c>
      <c r="F27" s="16">
        <v>0</v>
      </c>
      <c r="G27" s="18">
        <v>3355961.3753812076</v>
      </c>
    </row>
    <row r="28" spans="2:7" x14ac:dyDescent="0.2">
      <c r="B28" s="2" t="s">
        <v>359</v>
      </c>
      <c r="C28" s="16">
        <v>52048850.616437018</v>
      </c>
      <c r="D28" s="16">
        <v>69476048.384565115</v>
      </c>
      <c r="E28" s="16">
        <v>-138642.07295094343</v>
      </c>
      <c r="F28" s="16">
        <v>0</v>
      </c>
      <c r="G28" s="18">
        <v>17288555.695177145</v>
      </c>
    </row>
    <row r="29" spans="2:7" x14ac:dyDescent="0.2">
      <c r="B29" s="2" t="s">
        <v>357</v>
      </c>
      <c r="C29" s="16">
        <v>13918901.295951106</v>
      </c>
      <c r="D29" s="16">
        <v>16590800.50279169</v>
      </c>
      <c r="E29" s="16">
        <v>-98928.998148805389</v>
      </c>
      <c r="F29" s="16">
        <v>0</v>
      </c>
      <c r="G29" s="18">
        <v>2572970.2086917795</v>
      </c>
    </row>
    <row r="30" spans="2:7" x14ac:dyDescent="0.2">
      <c r="B30" s="2" t="s">
        <v>16</v>
      </c>
      <c r="C30" s="16">
        <v>0</v>
      </c>
      <c r="D30" s="16">
        <v>311105.57127363468</v>
      </c>
      <c r="E30" s="16">
        <v>525.33784476860001</v>
      </c>
      <c r="F30" s="16">
        <v>0</v>
      </c>
      <c r="G30" s="18">
        <v>311630.90911840333</v>
      </c>
    </row>
    <row r="31" spans="2:7" x14ac:dyDescent="0.2">
      <c r="B31" s="2" t="s">
        <v>17</v>
      </c>
      <c r="C31" s="16">
        <v>0</v>
      </c>
      <c r="D31" s="16">
        <v>486484.88151639979</v>
      </c>
      <c r="E31" s="16">
        <v>4612.3739864455993</v>
      </c>
      <c r="F31" s="16">
        <v>0</v>
      </c>
      <c r="G31" s="18">
        <v>491097.25550284539</v>
      </c>
    </row>
    <row r="32" spans="2:7" x14ac:dyDescent="0.2">
      <c r="B32" s="2" t="s">
        <v>334</v>
      </c>
      <c r="C32" s="16">
        <v>237708418.72736388</v>
      </c>
      <c r="D32" s="16">
        <v>186361591.27343437</v>
      </c>
      <c r="E32" s="16">
        <v>-2326979.298056555</v>
      </c>
      <c r="F32" s="16">
        <v>0</v>
      </c>
      <c r="G32" s="18">
        <v>-53673806.751986057</v>
      </c>
    </row>
    <row r="33" spans="2:7" x14ac:dyDescent="0.2">
      <c r="B33" s="2" t="s">
        <v>336</v>
      </c>
      <c r="C33" s="16">
        <v>18772868.890237909</v>
      </c>
      <c r="D33" s="16">
        <v>19550606.465540204</v>
      </c>
      <c r="E33" s="16">
        <v>-83535.68021663191</v>
      </c>
      <c r="F33" s="16">
        <v>0</v>
      </c>
      <c r="G33" s="18">
        <v>694201.89508565934</v>
      </c>
    </row>
    <row r="34" spans="2:7" x14ac:dyDescent="0.2">
      <c r="B34" s="2" t="s">
        <v>463</v>
      </c>
      <c r="C34" s="16">
        <v>309.78961640110003</v>
      </c>
      <c r="D34" s="16">
        <v>16247333.059713637</v>
      </c>
      <c r="E34" s="16">
        <v>195736.72877662783</v>
      </c>
      <c r="F34" s="16">
        <v>0</v>
      </c>
      <c r="G34" s="18">
        <v>16442759.998873863</v>
      </c>
    </row>
    <row r="35" spans="2:7" x14ac:dyDescent="0.2">
      <c r="B35" s="2" t="s">
        <v>18</v>
      </c>
      <c r="C35" s="16">
        <v>994.29846063849982</v>
      </c>
      <c r="D35" s="16">
        <v>9724171.8833346087</v>
      </c>
      <c r="E35" s="16">
        <v>117221.53775723289</v>
      </c>
      <c r="F35" s="16">
        <v>0</v>
      </c>
      <c r="G35" s="18">
        <v>9840399.1226312015</v>
      </c>
    </row>
    <row r="36" spans="2:7" x14ac:dyDescent="0.2">
      <c r="B36" s="2" t="s">
        <v>19</v>
      </c>
      <c r="C36" s="16">
        <v>229682750.55566323</v>
      </c>
      <c r="D36" s="16">
        <v>208390362.82567456</v>
      </c>
      <c r="E36" s="16">
        <v>769850.84042201459</v>
      </c>
      <c r="F36" s="16">
        <v>0</v>
      </c>
      <c r="G36" s="18">
        <v>-20522536.889566611</v>
      </c>
    </row>
    <row r="37" spans="2:7" x14ac:dyDescent="0.2">
      <c r="B37" s="2" t="s">
        <v>20</v>
      </c>
      <c r="C37" s="16">
        <v>65534217.144659206</v>
      </c>
      <c r="D37" s="16">
        <v>94260998.545267478</v>
      </c>
      <c r="E37" s="16">
        <v>806172.09683320997</v>
      </c>
      <c r="F37" s="16">
        <v>0</v>
      </c>
      <c r="G37" s="18">
        <v>29532953.497441471</v>
      </c>
    </row>
    <row r="38" spans="2:7" x14ac:dyDescent="0.2">
      <c r="B38" s="2" t="s">
        <v>163</v>
      </c>
      <c r="C38" s="16">
        <v>0</v>
      </c>
      <c r="D38" s="16">
        <v>726910.42666861089</v>
      </c>
      <c r="E38" s="16">
        <v>481941.56744500861</v>
      </c>
      <c r="F38" s="16">
        <v>0</v>
      </c>
      <c r="G38" s="18">
        <v>1208851.9941136192</v>
      </c>
    </row>
    <row r="39" spans="2:7" x14ac:dyDescent="0.2">
      <c r="B39" s="2" t="s">
        <v>361</v>
      </c>
      <c r="C39" s="16">
        <v>0</v>
      </c>
      <c r="D39" s="16">
        <v>3393761.2004227904</v>
      </c>
      <c r="E39" s="16">
        <v>40703.937049561493</v>
      </c>
      <c r="F39" s="16">
        <v>0</v>
      </c>
      <c r="G39" s="18">
        <v>3434465.1374723515</v>
      </c>
    </row>
    <row r="40" spans="2:7" x14ac:dyDescent="0.2">
      <c r="B40" s="2" t="s">
        <v>362</v>
      </c>
      <c r="C40" s="16">
        <v>0</v>
      </c>
      <c r="D40" s="16">
        <v>681.24404704710003</v>
      </c>
      <c r="E40" s="16">
        <v>0</v>
      </c>
      <c r="F40" s="16">
        <v>0</v>
      </c>
      <c r="G40" s="18">
        <v>681.24404704710003</v>
      </c>
    </row>
    <row r="41" spans="2:7" x14ac:dyDescent="0.2">
      <c r="B41" s="2" t="s">
        <v>363</v>
      </c>
      <c r="C41" s="16">
        <v>0</v>
      </c>
      <c r="D41" s="16">
        <v>712.27314522120002</v>
      </c>
      <c r="E41" s="16">
        <v>0</v>
      </c>
      <c r="F41" s="16">
        <v>0</v>
      </c>
      <c r="G41" s="18">
        <v>712.27314522120002</v>
      </c>
    </row>
    <row r="42" spans="2:7" x14ac:dyDescent="0.2">
      <c r="B42" s="2" t="s">
        <v>459</v>
      </c>
      <c r="C42" s="16">
        <v>1059.7575064263001</v>
      </c>
      <c r="D42" s="16">
        <v>16620.104824809303</v>
      </c>
      <c r="E42" s="16">
        <v>362.1407196051</v>
      </c>
      <c r="F42" s="16">
        <v>0</v>
      </c>
      <c r="G42" s="18">
        <v>15922.4880379881</v>
      </c>
    </row>
    <row r="43" spans="2:7" x14ac:dyDescent="0.2">
      <c r="B43" s="2" t="s">
        <v>458</v>
      </c>
      <c r="C43" s="16">
        <v>970.76142154170009</v>
      </c>
      <c r="D43" s="16">
        <v>17391.556185876398</v>
      </c>
      <c r="E43" s="16">
        <v>364.58533878989999</v>
      </c>
      <c r="F43" s="16">
        <v>0</v>
      </c>
      <c r="G43" s="18">
        <v>16785.3801031246</v>
      </c>
    </row>
    <row r="44" spans="2:7" x14ac:dyDescent="0.2">
      <c r="B44" s="2" t="s">
        <v>23</v>
      </c>
      <c r="C44" s="16">
        <v>59.790849842800007</v>
      </c>
      <c r="D44" s="16">
        <v>436962.25541169121</v>
      </c>
      <c r="E44" s="16">
        <v>5350.4507026613001</v>
      </c>
      <c r="F44" s="16">
        <v>0</v>
      </c>
      <c r="G44" s="18">
        <v>442252.91526450979</v>
      </c>
    </row>
    <row r="45" spans="2:7" x14ac:dyDescent="0.2">
      <c r="B45" s="2" t="s">
        <v>358</v>
      </c>
      <c r="C45" s="16">
        <v>3324621.6756280288</v>
      </c>
      <c r="D45" s="16">
        <v>3335843.3548627412</v>
      </c>
      <c r="E45" s="16">
        <v>4407.5032698920004</v>
      </c>
      <c r="F45" s="16">
        <v>0</v>
      </c>
      <c r="G45" s="18">
        <v>15629.182504604825</v>
      </c>
    </row>
    <row r="46" spans="2:7" x14ac:dyDescent="0.2">
      <c r="B46" s="2" t="s">
        <v>24</v>
      </c>
      <c r="C46" s="16">
        <v>276033.1711450119</v>
      </c>
      <c r="D46" s="16">
        <v>2358314.1198472311</v>
      </c>
      <c r="E46" s="16">
        <v>23202.413403719103</v>
      </c>
      <c r="F46" s="16">
        <v>0</v>
      </c>
      <c r="G46" s="18">
        <v>2105483.3621059386</v>
      </c>
    </row>
    <row r="47" spans="2:7" x14ac:dyDescent="0.2">
      <c r="B47" s="2" t="s">
        <v>25</v>
      </c>
      <c r="C47" s="16">
        <v>88610.743616837499</v>
      </c>
      <c r="D47" s="16">
        <v>24821.504554139301</v>
      </c>
      <c r="E47" s="16">
        <v>-6500.0252602166993</v>
      </c>
      <c r="F47" s="16">
        <v>0</v>
      </c>
      <c r="G47" s="18">
        <v>-70289.264322914896</v>
      </c>
    </row>
    <row r="48" spans="2:7" x14ac:dyDescent="0.2">
      <c r="B48" s="2" t="s">
        <v>26</v>
      </c>
      <c r="C48" s="16">
        <v>15365269.417166032</v>
      </c>
      <c r="D48" s="16">
        <v>10347606.191924524</v>
      </c>
      <c r="E48" s="16">
        <v>-54993.895828091001</v>
      </c>
      <c r="F48" s="16">
        <v>0</v>
      </c>
      <c r="G48" s="18">
        <v>-5072657.1210695999</v>
      </c>
    </row>
    <row r="49" spans="2:7" x14ac:dyDescent="0.2">
      <c r="B49" s="2" t="s">
        <v>337</v>
      </c>
      <c r="C49" s="16">
        <v>291091987.82360196</v>
      </c>
      <c r="D49" s="16">
        <v>234657458.38135558</v>
      </c>
      <c r="E49" s="16">
        <v>2925789.3302189391</v>
      </c>
      <c r="F49" s="16">
        <v>0</v>
      </c>
      <c r="G49" s="18">
        <v>-53508740.112027459</v>
      </c>
    </row>
    <row r="50" spans="2:7" x14ac:dyDescent="0.2">
      <c r="B50" s="2" t="s">
        <v>164</v>
      </c>
      <c r="C50" s="16">
        <v>0</v>
      </c>
      <c r="D50" s="16">
        <v>0</v>
      </c>
      <c r="E50" s="16">
        <v>0</v>
      </c>
      <c r="F50" s="16">
        <v>0</v>
      </c>
      <c r="G50" s="18">
        <v>0</v>
      </c>
    </row>
    <row r="51" spans="2:7" x14ac:dyDescent="0.2">
      <c r="B51" s="2" t="s">
        <v>344</v>
      </c>
      <c r="C51" s="16">
        <v>0</v>
      </c>
      <c r="D51" s="16">
        <v>162505.17317179171</v>
      </c>
      <c r="E51" s="16">
        <v>1074.6300387969998</v>
      </c>
      <c r="F51" s="16">
        <v>0</v>
      </c>
      <c r="G51" s="18">
        <v>163579.8032105887</v>
      </c>
    </row>
    <row r="52" spans="2:7" x14ac:dyDescent="0.2">
      <c r="B52" s="2" t="s">
        <v>464</v>
      </c>
      <c r="C52" s="16">
        <v>60.496258454500001</v>
      </c>
      <c r="D52" s="16">
        <v>1663.3628029355</v>
      </c>
      <c r="E52" s="16">
        <v>-1.069508664</v>
      </c>
      <c r="F52" s="16">
        <v>0</v>
      </c>
      <c r="G52" s="18">
        <v>1601.7970358170001</v>
      </c>
    </row>
    <row r="53" spans="2:7" x14ac:dyDescent="0.2">
      <c r="B53" s="2" t="s">
        <v>27</v>
      </c>
      <c r="C53" s="16">
        <v>0</v>
      </c>
      <c r="D53" s="16">
        <v>0</v>
      </c>
      <c r="E53" s="16">
        <v>-0.33405174489999995</v>
      </c>
      <c r="F53" s="16">
        <v>0</v>
      </c>
      <c r="G53" s="18">
        <v>-0.3340517449</v>
      </c>
    </row>
    <row r="54" spans="2:7" x14ac:dyDescent="0.2">
      <c r="B54" s="2" t="s">
        <v>165</v>
      </c>
      <c r="C54" s="16">
        <v>1487267.0834798526</v>
      </c>
      <c r="D54" s="16">
        <v>0</v>
      </c>
      <c r="E54" s="16">
        <v>-22876.529873962099</v>
      </c>
      <c r="F54" s="16">
        <v>0</v>
      </c>
      <c r="G54" s="18">
        <v>-1510143.6133538149</v>
      </c>
    </row>
    <row r="55" spans="2:7" x14ac:dyDescent="0.2">
      <c r="B55" s="2" t="s">
        <v>28</v>
      </c>
      <c r="C55" s="16">
        <v>511.61875365020001</v>
      </c>
      <c r="D55" s="16">
        <v>67312.552882318414</v>
      </c>
      <c r="E55" s="16">
        <v>876.87108648999993</v>
      </c>
      <c r="F55" s="16">
        <v>0</v>
      </c>
      <c r="G55" s="18">
        <v>67677.805215158209</v>
      </c>
    </row>
    <row r="56" spans="2:7" x14ac:dyDescent="0.2">
      <c r="B56" s="2" t="s">
        <v>29</v>
      </c>
      <c r="C56" s="16">
        <v>49787644.490052372</v>
      </c>
      <c r="D56" s="16">
        <v>61388472.97556603</v>
      </c>
      <c r="E56" s="16">
        <v>-252089.72747975186</v>
      </c>
      <c r="F56" s="16">
        <v>0</v>
      </c>
      <c r="G56" s="18">
        <v>11348738.758033907</v>
      </c>
    </row>
    <row r="57" spans="2:7" x14ac:dyDescent="0.2">
      <c r="B57" s="2" t="s">
        <v>347</v>
      </c>
      <c r="C57" s="16">
        <v>55.884253385400001</v>
      </c>
      <c r="D57" s="16">
        <v>20531.640756184199</v>
      </c>
      <c r="E57" s="16">
        <v>251.36362865280003</v>
      </c>
      <c r="F57" s="16">
        <v>0</v>
      </c>
      <c r="G57" s="18">
        <v>20727.1201314516</v>
      </c>
    </row>
    <row r="58" spans="2:7" x14ac:dyDescent="0.2">
      <c r="B58" s="2" t="s">
        <v>338</v>
      </c>
      <c r="C58" s="16">
        <v>378.80901348520007</v>
      </c>
      <c r="D58" s="16">
        <v>3350606.9389704117</v>
      </c>
      <c r="E58" s="16">
        <v>40730.795474966391</v>
      </c>
      <c r="F58" s="16">
        <v>0</v>
      </c>
      <c r="G58" s="18">
        <v>3390958.9254318927</v>
      </c>
    </row>
    <row r="59" spans="2:7" x14ac:dyDescent="0.2">
      <c r="B59" s="2" t="s">
        <v>339</v>
      </c>
      <c r="C59" s="16">
        <v>3735.1688883587994</v>
      </c>
      <c r="D59" s="16">
        <v>10304827.204028035</v>
      </c>
      <c r="E59" s="16">
        <v>125320.57958618272</v>
      </c>
      <c r="F59" s="16">
        <v>0</v>
      </c>
      <c r="G59" s="18">
        <v>10426412.614725858</v>
      </c>
    </row>
    <row r="60" spans="2:7" x14ac:dyDescent="0.2">
      <c r="B60" s="2" t="s">
        <v>462</v>
      </c>
      <c r="C60" s="16">
        <v>0</v>
      </c>
      <c r="D60" s="16">
        <v>854819.74876840902</v>
      </c>
      <c r="E60" s="16">
        <v>7616.1950728370994</v>
      </c>
      <c r="F60" s="16">
        <v>0</v>
      </c>
      <c r="G60" s="18">
        <v>862435.94384124619</v>
      </c>
    </row>
    <row r="61" spans="2:7" x14ac:dyDescent="0.2">
      <c r="B61" s="2" t="s">
        <v>30</v>
      </c>
      <c r="C61" s="16">
        <v>1524.6034390594998</v>
      </c>
      <c r="D61" s="16">
        <v>976428.22073746228</v>
      </c>
      <c r="E61" s="16">
        <v>68641.611873840491</v>
      </c>
      <c r="F61" s="16">
        <v>-55087.1515</v>
      </c>
      <c r="G61" s="18">
        <v>988458.07767224347</v>
      </c>
    </row>
    <row r="62" spans="2:7" x14ac:dyDescent="0.2">
      <c r="B62" s="2" t="s">
        <v>465</v>
      </c>
      <c r="C62" s="16">
        <v>55.415917190099997</v>
      </c>
      <c r="D62" s="16">
        <v>1589.9209129264</v>
      </c>
      <c r="E62" s="16">
        <v>-1.0108336129</v>
      </c>
      <c r="F62" s="16">
        <v>0</v>
      </c>
      <c r="G62" s="18">
        <v>1533.4941621234</v>
      </c>
    </row>
    <row r="63" spans="2:7" x14ac:dyDescent="0.2">
      <c r="B63" s="2" t="s">
        <v>31</v>
      </c>
      <c r="C63" s="16">
        <v>0</v>
      </c>
      <c r="D63" s="16">
        <v>0</v>
      </c>
      <c r="E63" s="16">
        <v>204.5692639236</v>
      </c>
      <c r="F63" s="16">
        <v>0</v>
      </c>
      <c r="G63" s="18">
        <v>204.5692639236</v>
      </c>
    </row>
    <row r="64" spans="2:7" x14ac:dyDescent="0.2">
      <c r="B64" s="2" t="s">
        <v>32</v>
      </c>
      <c r="C64" s="16">
        <v>9565593.7078912221</v>
      </c>
      <c r="D64" s="16">
        <v>19529067.661034726</v>
      </c>
      <c r="E64" s="16">
        <v>210353.49103783391</v>
      </c>
      <c r="F64" s="16">
        <v>0</v>
      </c>
      <c r="G64" s="18">
        <v>10173827.444181338</v>
      </c>
    </row>
    <row r="65" spans="2:7" x14ac:dyDescent="0.2">
      <c r="B65" s="2" t="s">
        <v>125</v>
      </c>
      <c r="C65" s="16">
        <v>0</v>
      </c>
      <c r="D65" s="16">
        <v>0</v>
      </c>
      <c r="E65" s="16">
        <v>0</v>
      </c>
      <c r="F65" s="16">
        <v>0</v>
      </c>
      <c r="G65" s="18">
        <v>0</v>
      </c>
    </row>
    <row r="66" spans="2:7" x14ac:dyDescent="0.2">
      <c r="B66" s="2" t="s">
        <v>33</v>
      </c>
      <c r="C66" s="16">
        <v>4624361.0206006523</v>
      </c>
      <c r="D66" s="16">
        <v>910209.38725212775</v>
      </c>
      <c r="E66" s="16">
        <v>-191347.62575382463</v>
      </c>
      <c r="F66" s="16">
        <v>0</v>
      </c>
      <c r="G66" s="18">
        <v>-3905499.2591023492</v>
      </c>
    </row>
    <row r="67" spans="2:7" x14ac:dyDescent="0.2">
      <c r="B67" s="2" t="s">
        <v>34</v>
      </c>
      <c r="C67" s="16">
        <v>11731198.578832436</v>
      </c>
      <c r="D67" s="16">
        <v>536382.37244603294</v>
      </c>
      <c r="E67" s="16">
        <v>-436632.14969901653</v>
      </c>
      <c r="F67" s="16">
        <v>0</v>
      </c>
      <c r="G67" s="18">
        <v>-11631448.35608542</v>
      </c>
    </row>
    <row r="68" spans="2:7" x14ac:dyDescent="0.2">
      <c r="B68" s="2" t="s">
        <v>35</v>
      </c>
      <c r="C68" s="16">
        <v>0</v>
      </c>
      <c r="D68" s="16">
        <v>2978595.2384339822</v>
      </c>
      <c r="E68" s="16">
        <v>36487.667224489698</v>
      </c>
      <c r="F68" s="16">
        <v>0</v>
      </c>
      <c r="G68" s="18">
        <v>3015082.9056584719</v>
      </c>
    </row>
    <row r="69" spans="2:7" x14ac:dyDescent="0.2">
      <c r="B69" s="2" t="s">
        <v>36</v>
      </c>
      <c r="C69" s="16">
        <v>56974146.662540019</v>
      </c>
      <c r="D69" s="16">
        <v>73013469.169896498</v>
      </c>
      <c r="E69" s="16">
        <v>-1345744.9593610386</v>
      </c>
      <c r="F69" s="16">
        <v>0</v>
      </c>
      <c r="G69" s="18">
        <v>14693577.547995428</v>
      </c>
    </row>
    <row r="70" spans="2:7" x14ac:dyDescent="0.2">
      <c r="B70" s="2" t="s">
        <v>37</v>
      </c>
      <c r="C70" s="16">
        <v>0</v>
      </c>
      <c r="D70" s="16">
        <v>43711.982962443202</v>
      </c>
      <c r="E70" s="16">
        <v>528.60708468770008</v>
      </c>
      <c r="F70" s="16">
        <v>0</v>
      </c>
      <c r="G70" s="18">
        <v>44240.5900471309</v>
      </c>
    </row>
    <row r="71" spans="2:7" x14ac:dyDescent="0.2">
      <c r="B71" s="2" t="s">
        <v>38</v>
      </c>
      <c r="C71" s="16">
        <v>35963178.201170161</v>
      </c>
      <c r="D71" s="16">
        <v>42405722.298088454</v>
      </c>
      <c r="E71" s="16">
        <v>2606899.8868096271</v>
      </c>
      <c r="F71" s="16">
        <v>0</v>
      </c>
      <c r="G71" s="18">
        <v>9049443.9837279301</v>
      </c>
    </row>
    <row r="72" spans="2:7" x14ac:dyDescent="0.2">
      <c r="B72" s="2" t="s">
        <v>39</v>
      </c>
      <c r="C72" s="16">
        <v>22795074.365691565</v>
      </c>
      <c r="D72" s="16">
        <v>16426953.275470635</v>
      </c>
      <c r="E72" s="16">
        <v>-182247.42074539492</v>
      </c>
      <c r="F72" s="16">
        <v>0</v>
      </c>
      <c r="G72" s="18">
        <v>-6550368.5109663233</v>
      </c>
    </row>
    <row r="73" spans="2:7" x14ac:dyDescent="0.2">
      <c r="B73" s="45" t="s">
        <v>41</v>
      </c>
      <c r="C73" s="46">
        <f>SUM(C8:C72)</f>
        <v>1403813939.1372032</v>
      </c>
      <c r="D73" s="46">
        <f>SUM(D8:D72)</f>
        <v>1403813939.1372037</v>
      </c>
      <c r="E73" s="46">
        <f>SUM(E8:E72)</f>
        <v>-191502.02842306046</v>
      </c>
      <c r="F73" s="46">
        <f>SUM(F8:F72)</f>
        <v>191502.02839999998</v>
      </c>
      <c r="G73" s="47">
        <f>SUM(G8:G72)</f>
        <v>-2.3057684302330017E-5</v>
      </c>
    </row>
    <row r="74" spans="2:7" x14ac:dyDescent="0.2"/>
    <row r="75" spans="2:7" ht="35.25" customHeight="1" x14ac:dyDescent="0.2">
      <c r="B75" s="61" t="s">
        <v>456</v>
      </c>
      <c r="C75" s="61"/>
      <c r="D75" s="61"/>
      <c r="E75" s="61"/>
      <c r="F75" s="61"/>
      <c r="G75" s="61"/>
    </row>
    <row r="76" spans="2:7" x14ac:dyDescent="0.2"/>
  </sheetData>
  <autoFilter ref="B7:G73" xr:uid="{C36CE90C-31AF-44FA-925A-E15919AADF25}"/>
  <sortState xmlns:xlrd2="http://schemas.microsoft.com/office/spreadsheetml/2017/richdata2" ref="B8:G72">
    <sortCondition ref="B8:B72"/>
  </sortState>
  <mergeCells count="4">
    <mergeCell ref="B2:G2"/>
    <mergeCell ref="B4:G4"/>
    <mergeCell ref="B5:G5"/>
    <mergeCell ref="B75:G75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DE8C-212C-4811-ADD5-121361184C63}">
  <dimension ref="A1:P76"/>
  <sheetViews>
    <sheetView showGridLines="0" topLeftCell="A34" zoomScaleNormal="100" zoomScaleSheetLayoutView="90" workbookViewId="0">
      <selection activeCell="B75" sqref="B75:O75"/>
    </sheetView>
  </sheetViews>
  <sheetFormatPr baseColWidth="10" defaultColWidth="0" defaultRowHeight="11.25" zeroHeight="1" x14ac:dyDescent="0.2"/>
  <cols>
    <col min="1" max="1" width="4.33203125" customWidth="1"/>
    <col min="2" max="2" width="50.83203125" bestFit="1" customWidth="1"/>
    <col min="3" max="6" width="12" customWidth="1"/>
    <col min="7" max="8" width="12.83203125" bestFit="1" customWidth="1"/>
    <col min="9" max="10" width="12" customWidth="1"/>
    <col min="11" max="11" width="13.5" bestFit="1" customWidth="1"/>
    <col min="12" max="13" width="12" customWidth="1"/>
    <col min="14" max="14" width="13" bestFit="1" customWidth="1"/>
    <col min="15" max="15" width="14" bestFit="1" customWidth="1"/>
    <col min="16" max="16" width="12" customWidth="1"/>
    <col min="17" max="16384" width="12" hidden="1"/>
  </cols>
  <sheetData>
    <row r="1" spans="2:15" x14ac:dyDescent="0.2"/>
    <row r="2" spans="2:15" x14ac:dyDescent="0.2">
      <c r="B2" s="62" t="s">
        <v>170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2:15" x14ac:dyDescent="0.2"/>
    <row r="4" spans="2:15" x14ac:dyDescent="0.2">
      <c r="B4" s="62" t="s">
        <v>460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2:15" x14ac:dyDescent="0.2">
      <c r="B5" s="62" t="s">
        <v>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2:15" x14ac:dyDescent="0.2"/>
    <row r="7" spans="2:15" ht="20.25" customHeight="1" x14ac:dyDescent="0.2">
      <c r="B7" s="54" t="s">
        <v>40</v>
      </c>
      <c r="C7" s="55" t="s">
        <v>146</v>
      </c>
      <c r="D7" s="55" t="s">
        <v>147</v>
      </c>
      <c r="E7" s="55" t="s">
        <v>148</v>
      </c>
      <c r="F7" s="55" t="s">
        <v>149</v>
      </c>
      <c r="G7" s="55" t="s">
        <v>150</v>
      </c>
      <c r="H7" s="55" t="s">
        <v>151</v>
      </c>
      <c r="I7" s="55" t="s">
        <v>152</v>
      </c>
      <c r="J7" s="55" t="s">
        <v>153</v>
      </c>
      <c r="K7" s="55" t="s">
        <v>154</v>
      </c>
      <c r="L7" s="55" t="s">
        <v>155</v>
      </c>
      <c r="M7" s="55" t="s">
        <v>156</v>
      </c>
      <c r="N7" s="55" t="s">
        <v>157</v>
      </c>
      <c r="O7" s="56" t="s">
        <v>41</v>
      </c>
    </row>
    <row r="8" spans="2:15" x14ac:dyDescent="0.2">
      <c r="B8" s="2" t="s">
        <v>5</v>
      </c>
      <c r="C8" s="16">
        <v>-20127.587573629498</v>
      </c>
      <c r="D8" s="16">
        <v>104149.5709459456</v>
      </c>
      <c r="E8" s="16">
        <v>128226.3064511383</v>
      </c>
      <c r="F8" s="16">
        <v>-66895.582069422293</v>
      </c>
      <c r="G8" s="16">
        <v>112172.31784278739</v>
      </c>
      <c r="H8" s="16">
        <v>162091.67540693571</v>
      </c>
      <c r="I8" s="16">
        <v>80763.361736567793</v>
      </c>
      <c r="J8" s="16">
        <v>-3266.5492435819001</v>
      </c>
      <c r="K8" s="16">
        <v>90785.217530864102</v>
      </c>
      <c r="L8" s="16">
        <v>55438.276382533899</v>
      </c>
      <c r="M8" s="16">
        <v>84119.409288179799</v>
      </c>
      <c r="N8" s="16">
        <v>12333.398310538199</v>
      </c>
      <c r="O8" s="21">
        <f>+SUMIF(C8:N8,"&gt;0")</f>
        <v>830079.53389549081</v>
      </c>
    </row>
    <row r="9" spans="2:15" x14ac:dyDescent="0.2">
      <c r="B9" s="2" t="s">
        <v>6</v>
      </c>
      <c r="C9" s="16">
        <v>-26169.5409303017</v>
      </c>
      <c r="D9" s="16">
        <v>-107097.8556977329</v>
      </c>
      <c r="E9" s="16">
        <v>-36943.753041252603</v>
      </c>
      <c r="F9" s="16">
        <v>-123764.4335226398</v>
      </c>
      <c r="G9" s="16">
        <v>-50360.057379311198</v>
      </c>
      <c r="H9" s="16">
        <v>-228982.29803251009</v>
      </c>
      <c r="I9" s="16">
        <v>-85580.4529002458</v>
      </c>
      <c r="J9" s="16">
        <v>-168763.7521232318</v>
      </c>
      <c r="K9" s="16">
        <v>-23864.848809467599</v>
      </c>
      <c r="L9" s="16">
        <v>-135144.85379879861</v>
      </c>
      <c r="M9" s="16">
        <v>-95381.962814489394</v>
      </c>
      <c r="N9" s="16">
        <v>-540.42545688300004</v>
      </c>
      <c r="O9" s="21">
        <f t="shared" ref="O9:O72" si="0">+SUMIF(C9:N9,"&gt;0")</f>
        <v>0</v>
      </c>
    </row>
    <row r="10" spans="2:15" x14ac:dyDescent="0.2">
      <c r="B10" s="2" t="s">
        <v>353</v>
      </c>
      <c r="C10" s="16">
        <v>-33795.767888401999</v>
      </c>
      <c r="D10" s="16">
        <v>-27401.1546916437</v>
      </c>
      <c r="E10" s="16">
        <v>-21867.663511532501</v>
      </c>
      <c r="F10" s="16">
        <v>-62481.882189689502</v>
      </c>
      <c r="G10" s="16">
        <v>-46167.705530626801</v>
      </c>
      <c r="H10" s="16">
        <v>-25038.050708264502</v>
      </c>
      <c r="I10" s="16">
        <v>13251.3084516048</v>
      </c>
      <c r="J10" s="16">
        <v>-116977.0559787948</v>
      </c>
      <c r="K10" s="16">
        <v>-19635.454591766102</v>
      </c>
      <c r="L10" s="16">
        <v>-38285.591635933699</v>
      </c>
      <c r="M10" s="16">
        <v>-10451.640955069201</v>
      </c>
      <c r="N10" s="16">
        <v>-205628.73672046559</v>
      </c>
      <c r="O10" s="21">
        <f t="shared" si="0"/>
        <v>13251.3084516048</v>
      </c>
    </row>
    <row r="11" spans="2:15" x14ac:dyDescent="0.2">
      <c r="B11" s="2" t="s">
        <v>461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/>
      <c r="J11" s="16"/>
      <c r="K11" s="16"/>
      <c r="L11" s="16"/>
      <c r="M11" s="16"/>
      <c r="N11" s="16"/>
      <c r="O11" s="21">
        <f t="shared" si="0"/>
        <v>0</v>
      </c>
    </row>
    <row r="12" spans="2:15" x14ac:dyDescent="0.2">
      <c r="B12" s="2" t="s">
        <v>7</v>
      </c>
      <c r="C12" s="16">
        <v>294373.09604749491</v>
      </c>
      <c r="D12" s="16">
        <v>298706.8557149219</v>
      </c>
      <c r="E12" s="16">
        <v>296378.10890294501</v>
      </c>
      <c r="F12" s="16">
        <v>220585.87166643349</v>
      </c>
      <c r="G12" s="16">
        <v>217429.19897951931</v>
      </c>
      <c r="H12" s="16">
        <v>273284.56192213792</v>
      </c>
      <c r="I12" s="16">
        <v>282515.62798897852</v>
      </c>
      <c r="J12" s="16">
        <v>322584.63351965853</v>
      </c>
      <c r="K12" s="16">
        <v>320942.84912575671</v>
      </c>
      <c r="L12" s="16">
        <v>316399.03828980151</v>
      </c>
      <c r="M12" s="16">
        <v>318232.7729318231</v>
      </c>
      <c r="N12" s="16">
        <v>316561.18333857303</v>
      </c>
      <c r="O12" s="21">
        <f t="shared" si="0"/>
        <v>3477993.7984280442</v>
      </c>
    </row>
    <row r="13" spans="2:15" x14ac:dyDescent="0.2">
      <c r="B13" s="2" t="s">
        <v>354</v>
      </c>
      <c r="C13" s="16">
        <v>-461397.57586194662</v>
      </c>
      <c r="D13" s="16">
        <v>-636653.74267444666</v>
      </c>
      <c r="E13" s="16">
        <v>-695303.80833689158</v>
      </c>
      <c r="F13" s="16">
        <v>-188351.01491229911</v>
      </c>
      <c r="G13" s="16">
        <v>-295558.55050209392</v>
      </c>
      <c r="H13" s="16">
        <v>-514199.63801981899</v>
      </c>
      <c r="I13" s="16">
        <v>-417041.00207783992</v>
      </c>
      <c r="J13" s="16">
        <v>-539426.53435513296</v>
      </c>
      <c r="K13" s="16">
        <v>-504265.96151382913</v>
      </c>
      <c r="L13" s="16">
        <v>-969963.37858145242</v>
      </c>
      <c r="M13" s="16">
        <v>-912448.25019503839</v>
      </c>
      <c r="N13" s="16">
        <v>-733117.65796431142</v>
      </c>
      <c r="O13" s="21">
        <f t="shared" si="0"/>
        <v>0</v>
      </c>
    </row>
    <row r="14" spans="2:15" x14ac:dyDescent="0.2">
      <c r="B14" s="2" t="s">
        <v>355</v>
      </c>
      <c r="C14" s="16">
        <v>-157890.1201645619</v>
      </c>
      <c r="D14" s="16">
        <v>-112550.5503042307</v>
      </c>
      <c r="E14" s="16">
        <v>-89452.843855805797</v>
      </c>
      <c r="F14" s="16">
        <v>-86413.7221869973</v>
      </c>
      <c r="G14" s="16">
        <v>-132085.5695163843</v>
      </c>
      <c r="H14" s="16">
        <v>-104252.99300710671</v>
      </c>
      <c r="I14" s="16">
        <v>-13078.5236471921</v>
      </c>
      <c r="J14" s="16">
        <v>-94067.360557374399</v>
      </c>
      <c r="K14" s="16">
        <v>-75807.082673333702</v>
      </c>
      <c r="L14" s="16">
        <v>-96582.9281016694</v>
      </c>
      <c r="M14" s="16">
        <v>61559.884773883001</v>
      </c>
      <c r="N14" s="16">
        <v>-79149.250824209899</v>
      </c>
      <c r="O14" s="21">
        <f t="shared" si="0"/>
        <v>61559.884773883001</v>
      </c>
    </row>
    <row r="15" spans="2:15" x14ac:dyDescent="0.2">
      <c r="B15" s="2" t="s">
        <v>8</v>
      </c>
      <c r="C15" s="16">
        <v>93474.4942629859</v>
      </c>
      <c r="D15" s="16">
        <v>35473.9908349447</v>
      </c>
      <c r="E15" s="16">
        <v>263793.99772815307</v>
      </c>
      <c r="F15" s="16">
        <v>411250.75754572212</v>
      </c>
      <c r="G15" s="16">
        <v>942094.40541371505</v>
      </c>
      <c r="H15" s="16">
        <v>128436.9441807086</v>
      </c>
      <c r="I15" s="16">
        <v>400784.089827605</v>
      </c>
      <c r="J15" s="16">
        <v>502931.72719747329</v>
      </c>
      <c r="K15" s="16">
        <v>226598.56221198279</v>
      </c>
      <c r="L15" s="16">
        <v>135015.81291861821</v>
      </c>
      <c r="M15" s="16">
        <v>72241.897680531198</v>
      </c>
      <c r="N15" s="16">
        <v>-167483.93939385531</v>
      </c>
      <c r="O15" s="21">
        <f t="shared" si="0"/>
        <v>3212096.6798024401</v>
      </c>
    </row>
    <row r="16" spans="2:15" x14ac:dyDescent="0.2">
      <c r="B16" s="2" t="s">
        <v>9</v>
      </c>
      <c r="C16" s="16">
        <v>217697.15201550021</v>
      </c>
      <c r="D16" s="16">
        <v>220888.29980989531</v>
      </c>
      <c r="E16" s="16">
        <v>219173.86498785159</v>
      </c>
      <c r="F16" s="16">
        <v>163227.64288989161</v>
      </c>
      <c r="G16" s="16">
        <v>160755.14574035149</v>
      </c>
      <c r="H16" s="16">
        <v>202061.89455777689</v>
      </c>
      <c r="I16" s="16">
        <v>208898.1311948091</v>
      </c>
      <c r="J16" s="16">
        <v>238539.84674239889</v>
      </c>
      <c r="K16" s="16">
        <v>237347.3679199336</v>
      </c>
      <c r="L16" s="16">
        <v>246252.34042771009</v>
      </c>
      <c r="M16" s="16">
        <v>247126.64855745959</v>
      </c>
      <c r="N16" s="16">
        <v>246363.8270849284</v>
      </c>
      <c r="O16" s="21">
        <f t="shared" si="0"/>
        <v>2608332.1619285061</v>
      </c>
    </row>
    <row r="17" spans="2:15" x14ac:dyDescent="0.2">
      <c r="B17" s="2" t="s">
        <v>10</v>
      </c>
      <c r="C17" s="16">
        <v>637454.37922933197</v>
      </c>
      <c r="D17" s="16">
        <v>650121.74497240921</v>
      </c>
      <c r="E17" s="16">
        <v>608495.97812515765</v>
      </c>
      <c r="F17" s="16">
        <v>738605.86060473602</v>
      </c>
      <c r="G17" s="16">
        <v>657081.53856939496</v>
      </c>
      <c r="H17" s="16">
        <v>826834.67499617115</v>
      </c>
      <c r="I17" s="16">
        <v>851039.86052765581</v>
      </c>
      <c r="J17" s="16">
        <v>848404.80618447287</v>
      </c>
      <c r="K17" s="16">
        <v>853631.66237415199</v>
      </c>
      <c r="L17" s="16">
        <v>839725.40569096338</v>
      </c>
      <c r="M17" s="16">
        <v>893477.41309140215</v>
      </c>
      <c r="N17" s="16">
        <v>998725.09496663499</v>
      </c>
      <c r="O17" s="21">
        <f t="shared" si="0"/>
        <v>9403598.4193324819</v>
      </c>
    </row>
    <row r="18" spans="2:15" x14ac:dyDescent="0.2">
      <c r="B18" s="2" t="s">
        <v>11</v>
      </c>
      <c r="C18" s="16">
        <v>389963.2932691811</v>
      </c>
      <c r="D18" s="16">
        <v>280968.17567797011</v>
      </c>
      <c r="E18" s="16">
        <v>762095.09397436923</v>
      </c>
      <c r="F18" s="16">
        <v>338392.3661804999</v>
      </c>
      <c r="G18" s="16">
        <v>593360.3908706631</v>
      </c>
      <c r="H18" s="16">
        <v>715542.7108388443</v>
      </c>
      <c r="I18" s="16">
        <v>610587.82784867205</v>
      </c>
      <c r="J18" s="16">
        <v>803635.13483440015</v>
      </c>
      <c r="K18" s="16">
        <v>702132.60295136983</v>
      </c>
      <c r="L18" s="16">
        <v>678693.78576024435</v>
      </c>
      <c r="M18" s="16">
        <v>691277.7648933843</v>
      </c>
      <c r="N18" s="16">
        <v>772971.30583028554</v>
      </c>
      <c r="O18" s="21">
        <f t="shared" si="0"/>
        <v>7339620.4529298851</v>
      </c>
    </row>
    <row r="19" spans="2:15" x14ac:dyDescent="0.2">
      <c r="B19" s="2" t="s">
        <v>162</v>
      </c>
      <c r="C19" s="16">
        <v>193740.37779075929</v>
      </c>
      <c r="D19" s="16">
        <v>192905.62776059081</v>
      </c>
      <c r="E19" s="16">
        <v>192868.1201108814</v>
      </c>
      <c r="F19" s="16">
        <v>149158.7913929433</v>
      </c>
      <c r="G19" s="16">
        <v>147742.0858702304</v>
      </c>
      <c r="H19" s="16">
        <v>183553.45054217451</v>
      </c>
      <c r="I19" s="16">
        <v>191074.90975594061</v>
      </c>
      <c r="J19" s="16">
        <v>134722.40707583129</v>
      </c>
      <c r="K19" s="16">
        <v>116432.8361967887</v>
      </c>
      <c r="L19" s="16">
        <v>261176.62261545399</v>
      </c>
      <c r="M19" s="16">
        <v>220788.23314532841</v>
      </c>
      <c r="N19" s="16">
        <v>265830.51475452451</v>
      </c>
      <c r="O19" s="21">
        <f t="shared" si="0"/>
        <v>2249993.9770114468</v>
      </c>
    </row>
    <row r="20" spans="2:15" x14ac:dyDescent="0.2">
      <c r="B20" s="2" t="s">
        <v>12</v>
      </c>
      <c r="C20" s="16">
        <v>195562.7195957606</v>
      </c>
      <c r="D20" s="16">
        <v>196148.7868620787</v>
      </c>
      <c r="E20" s="16">
        <v>503344.90967096062</v>
      </c>
      <c r="F20" s="16">
        <v>296133.09712725959</v>
      </c>
      <c r="G20" s="16">
        <v>557887.36070947547</v>
      </c>
      <c r="H20" s="16">
        <v>244774.8706208721</v>
      </c>
      <c r="I20" s="16">
        <v>565827.21213776234</v>
      </c>
      <c r="J20" s="16">
        <v>653761.11271707702</v>
      </c>
      <c r="K20" s="16">
        <v>609747.10869767319</v>
      </c>
      <c r="L20" s="16">
        <v>628609.46605906461</v>
      </c>
      <c r="M20" s="16">
        <v>389910.58472186333</v>
      </c>
      <c r="N20" s="16">
        <v>490080.89977694151</v>
      </c>
      <c r="O20" s="21">
        <f t="shared" si="0"/>
        <v>5331788.128696789</v>
      </c>
    </row>
    <row r="21" spans="2:15" x14ac:dyDescent="0.2">
      <c r="B21" s="2" t="s">
        <v>13</v>
      </c>
      <c r="C21" s="16">
        <v>232757.33228455859</v>
      </c>
      <c r="D21" s="16">
        <v>248075.31904562071</v>
      </c>
      <c r="E21" s="16">
        <v>222046.37487456889</v>
      </c>
      <c r="F21" s="16">
        <v>22026.172381759599</v>
      </c>
      <c r="G21" s="16">
        <v>41136.339800629503</v>
      </c>
      <c r="H21" s="16">
        <v>48535.0248713006</v>
      </c>
      <c r="I21" s="16">
        <v>16616.967963303101</v>
      </c>
      <c r="J21" s="16">
        <v>-12818.6160341471</v>
      </c>
      <c r="K21" s="16">
        <v>332322.96155821602</v>
      </c>
      <c r="L21" s="16">
        <v>286369.03279550618</v>
      </c>
      <c r="M21" s="16">
        <v>309314.95751394361</v>
      </c>
      <c r="N21" s="16">
        <v>359919.66757395258</v>
      </c>
      <c r="O21" s="21">
        <f t="shared" si="0"/>
        <v>2119120.1506633591</v>
      </c>
    </row>
    <row r="22" spans="2:15" x14ac:dyDescent="0.2">
      <c r="B22" s="2" t="s">
        <v>346</v>
      </c>
      <c r="C22" s="16">
        <v>28549.299325588701</v>
      </c>
      <c r="D22" s="16">
        <v>28957.359970165799</v>
      </c>
      <c r="E22" s="16">
        <v>28728.5685787275</v>
      </c>
      <c r="F22" s="16">
        <v>21341.294706644101</v>
      </c>
      <c r="G22" s="16">
        <v>21089.6870127449</v>
      </c>
      <c r="H22" s="16">
        <v>26504.7964149779</v>
      </c>
      <c r="I22" s="16">
        <v>27392.909323133899</v>
      </c>
      <c r="J22" s="16">
        <v>31274.393107285199</v>
      </c>
      <c r="K22" s="16">
        <v>31106.436813714201</v>
      </c>
      <c r="L22" s="16">
        <v>44890.743337942899</v>
      </c>
      <c r="M22" s="16">
        <v>45109.881468323299</v>
      </c>
      <c r="N22" s="16">
        <v>44938.060266987901</v>
      </c>
      <c r="O22" s="21">
        <f t="shared" si="0"/>
        <v>379883.4303262363</v>
      </c>
    </row>
    <row r="23" spans="2:15" x14ac:dyDescent="0.2">
      <c r="B23" s="2" t="s">
        <v>14</v>
      </c>
      <c r="C23" s="16">
        <v>50118.859561390498</v>
      </c>
      <c r="D23" s="16">
        <v>50864.807094458003</v>
      </c>
      <c r="E23" s="16">
        <v>50470.119504115501</v>
      </c>
      <c r="F23" s="16">
        <v>37587.073860712597</v>
      </c>
      <c r="G23" s="16">
        <v>37017.640987930499</v>
      </c>
      <c r="H23" s="16">
        <v>46529.447253106002</v>
      </c>
      <c r="I23" s="16">
        <v>48104.178005493799</v>
      </c>
      <c r="J23" s="16">
        <v>54929.486411379497</v>
      </c>
      <c r="K23" s="16">
        <v>54654.763768621298</v>
      </c>
      <c r="L23" s="16">
        <v>55911.572827026801</v>
      </c>
      <c r="M23" s="16">
        <v>56220.592192714197</v>
      </c>
      <c r="N23" s="16">
        <v>48188.721114580498</v>
      </c>
      <c r="O23" s="21">
        <f t="shared" si="0"/>
        <v>590597.26258152921</v>
      </c>
    </row>
    <row r="24" spans="2:15" x14ac:dyDescent="0.2">
      <c r="B24" s="2" t="s">
        <v>356</v>
      </c>
      <c r="C24" s="16">
        <v>-2953633.3883101013</v>
      </c>
      <c r="D24" s="16">
        <v>-2400830.021502337</v>
      </c>
      <c r="E24" s="16">
        <v>-3353634.401363974</v>
      </c>
      <c r="F24" s="16">
        <v>1140160.1879453366</v>
      </c>
      <c r="G24" s="16">
        <v>286510.05023627682</v>
      </c>
      <c r="H24" s="16">
        <v>-2535886.9719774392</v>
      </c>
      <c r="I24" s="16">
        <v>-1575924.1043159284</v>
      </c>
      <c r="J24" s="16">
        <v>-2280388.7090370441</v>
      </c>
      <c r="K24" s="16">
        <v>-3061696.1734681013</v>
      </c>
      <c r="L24" s="16">
        <v>-2461234.8319234452</v>
      </c>
      <c r="M24" s="16">
        <v>-2919929.1433426547</v>
      </c>
      <c r="N24" s="16">
        <v>-4054098.5055252695</v>
      </c>
      <c r="O24" s="21">
        <f t="shared" si="0"/>
        <v>1426670.2381816134</v>
      </c>
    </row>
    <row r="25" spans="2:15" x14ac:dyDescent="0.2">
      <c r="B25" s="2" t="s">
        <v>341</v>
      </c>
      <c r="C25" s="16">
        <v>74917.479543679394</v>
      </c>
      <c r="D25" s="16">
        <v>76120.184945214598</v>
      </c>
      <c r="E25" s="16">
        <v>75528.639084540395</v>
      </c>
      <c r="F25" s="16">
        <v>56235.640298021201</v>
      </c>
      <c r="G25" s="16">
        <v>55401.500289049502</v>
      </c>
      <c r="H25" s="16">
        <v>69636.080330280805</v>
      </c>
      <c r="I25" s="16">
        <v>71990.619240898595</v>
      </c>
      <c r="J25" s="16">
        <v>82203.855989197793</v>
      </c>
      <c r="K25" s="16">
        <v>81789.910221758604</v>
      </c>
      <c r="L25" s="16">
        <v>80629.285839148506</v>
      </c>
      <c r="M25" s="16">
        <v>80908.448550834102</v>
      </c>
      <c r="N25" s="16">
        <v>80664.885104581394</v>
      </c>
      <c r="O25" s="21">
        <f t="shared" si="0"/>
        <v>886026.52943720494</v>
      </c>
    </row>
    <row r="26" spans="2:15" x14ac:dyDescent="0.2">
      <c r="B26" s="2" t="s">
        <v>345</v>
      </c>
      <c r="C26" s="16">
        <v>168313.89576540579</v>
      </c>
      <c r="D26" s="16">
        <v>170787.3492164902</v>
      </c>
      <c r="E26" s="16">
        <v>169454.844583194</v>
      </c>
      <c r="F26" s="16">
        <v>126104.6307885069</v>
      </c>
      <c r="G26" s="16">
        <v>123255.52885461639</v>
      </c>
      <c r="H26" s="16">
        <v>154979.2864182005</v>
      </c>
      <c r="I26" s="16">
        <v>160213.01168662141</v>
      </c>
      <c r="J26" s="16">
        <v>182935.38085692329</v>
      </c>
      <c r="K26" s="16">
        <v>182000.46920818821</v>
      </c>
      <c r="L26" s="16">
        <v>174381.10026567319</v>
      </c>
      <c r="M26" s="16">
        <v>175399.65317887161</v>
      </c>
      <c r="N26" s="16">
        <v>174469.31403749209</v>
      </c>
      <c r="O26" s="21">
        <f t="shared" si="0"/>
        <v>1962294.4648601834</v>
      </c>
    </row>
    <row r="27" spans="2:15" x14ac:dyDescent="0.2">
      <c r="B27" s="2" t="s">
        <v>15</v>
      </c>
      <c r="C27" s="16">
        <v>238079.32671534811</v>
      </c>
      <c r="D27" s="16">
        <v>241488.4148774205</v>
      </c>
      <c r="E27" s="16">
        <v>296215.98326082068</v>
      </c>
      <c r="F27" s="16">
        <v>220649.0112526342</v>
      </c>
      <c r="G27" s="16">
        <v>217397.66035057971</v>
      </c>
      <c r="H27" s="16">
        <v>273354.65369195282</v>
      </c>
      <c r="I27" s="16">
        <v>282457.84147854737</v>
      </c>
      <c r="J27" s="16">
        <v>322565.46120897372</v>
      </c>
      <c r="K27" s="16">
        <v>320936.9931347766</v>
      </c>
      <c r="L27" s="16">
        <v>313636.76130268379</v>
      </c>
      <c r="M27" s="16">
        <v>287666.47618235939</v>
      </c>
      <c r="N27" s="16">
        <v>341512.79192511068</v>
      </c>
      <c r="O27" s="21">
        <f t="shared" si="0"/>
        <v>3355961.3753812076</v>
      </c>
    </row>
    <row r="28" spans="2:15" x14ac:dyDescent="0.2">
      <c r="B28" s="2" t="s">
        <v>359</v>
      </c>
      <c r="C28" s="16">
        <v>1196619.6975400536</v>
      </c>
      <c r="D28" s="16">
        <v>1215315.2241104804</v>
      </c>
      <c r="E28" s="16">
        <v>1270012.1394508383</v>
      </c>
      <c r="F28" s="16">
        <v>1152824.4481014623</v>
      </c>
      <c r="G28" s="16">
        <v>1421447.027500784</v>
      </c>
      <c r="H28" s="16">
        <v>1554707.7141996219</v>
      </c>
      <c r="I28" s="16">
        <v>1499809.0218330021</v>
      </c>
      <c r="J28" s="16">
        <v>1587166.7805372356</v>
      </c>
      <c r="K28" s="16">
        <v>1660421.9163949993</v>
      </c>
      <c r="L28" s="16">
        <v>1473113.1371709304</v>
      </c>
      <c r="M28" s="16">
        <v>1712252.278423592</v>
      </c>
      <c r="N28" s="16">
        <v>1544866.309914144</v>
      </c>
      <c r="O28" s="21">
        <f t="shared" si="0"/>
        <v>17288555.695177145</v>
      </c>
    </row>
    <row r="29" spans="2:15" x14ac:dyDescent="0.2">
      <c r="B29" s="2" t="s">
        <v>357</v>
      </c>
      <c r="C29" s="16">
        <v>-85970.924913363997</v>
      </c>
      <c r="D29" s="16">
        <v>176729.18966937219</v>
      </c>
      <c r="E29" s="16">
        <v>-161287.58849029159</v>
      </c>
      <c r="F29" s="16">
        <v>639007.86573223281</v>
      </c>
      <c r="G29" s="16">
        <v>550690.94688849151</v>
      </c>
      <c r="H29" s="16">
        <v>261223.8643137349</v>
      </c>
      <c r="I29" s="16">
        <v>389909.97143449332</v>
      </c>
      <c r="J29" s="16">
        <v>248757.7083935157</v>
      </c>
      <c r="K29" s="16">
        <v>227271.80262772771</v>
      </c>
      <c r="L29" s="16">
        <v>105098.8208484736</v>
      </c>
      <c r="M29" s="16">
        <v>153467.22418240141</v>
      </c>
      <c r="N29" s="16">
        <v>68071.328004991505</v>
      </c>
      <c r="O29" s="21">
        <f t="shared" si="0"/>
        <v>2820228.722095435</v>
      </c>
    </row>
    <row r="30" spans="2:15" x14ac:dyDescent="0.2">
      <c r="B30" s="2" t="s">
        <v>16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53209.609763504399</v>
      </c>
      <c r="K30" s="16">
        <v>54231.274076432201</v>
      </c>
      <c r="L30" s="16">
        <v>67958.713471389899</v>
      </c>
      <c r="M30" s="16">
        <v>68231.102248451702</v>
      </c>
      <c r="N30" s="16">
        <v>68000.209558625094</v>
      </c>
      <c r="O30" s="21">
        <f t="shared" si="0"/>
        <v>311630.90911840333</v>
      </c>
    </row>
    <row r="31" spans="2:15" x14ac:dyDescent="0.2">
      <c r="B31" s="2" t="s">
        <v>17</v>
      </c>
      <c r="C31" s="16">
        <v>31286.410572428402</v>
      </c>
      <c r="D31" s="16">
        <v>31733.634861206199</v>
      </c>
      <c r="E31" s="16">
        <v>31487.482122691199</v>
      </c>
      <c r="F31" s="16">
        <v>23449.986917895199</v>
      </c>
      <c r="G31" s="16">
        <v>23094.636058518099</v>
      </c>
      <c r="H31" s="16">
        <v>29028.772466108301</v>
      </c>
      <c r="I31" s="16">
        <v>30011.197595439</v>
      </c>
      <c r="J31" s="16">
        <v>34269.473493571997</v>
      </c>
      <c r="K31" s="16">
        <v>34098.180312961602</v>
      </c>
      <c r="L31" s="16">
        <v>74082.715734401907</v>
      </c>
      <c r="M31" s="16">
        <v>74398.3028247498</v>
      </c>
      <c r="N31" s="16">
        <v>74156.462542873705</v>
      </c>
      <c r="O31" s="21">
        <f t="shared" si="0"/>
        <v>491097.25550284539</v>
      </c>
    </row>
    <row r="32" spans="2:15" x14ac:dyDescent="0.2">
      <c r="B32" s="2" t="s">
        <v>334</v>
      </c>
      <c r="C32" s="16">
        <v>-2876127.8561015055</v>
      </c>
      <c r="D32" s="16">
        <v>-4772653.4107912602</v>
      </c>
      <c r="E32" s="16">
        <v>-5219302.5555045102</v>
      </c>
      <c r="F32" s="16">
        <v>-5083544.8005994484</v>
      </c>
      <c r="G32" s="16">
        <v>-2399960.2995812488</v>
      </c>
      <c r="H32" s="16">
        <v>-1483111.9635514147</v>
      </c>
      <c r="I32" s="16">
        <v>-1881263.4530083863</v>
      </c>
      <c r="J32" s="16">
        <v>-9196136.5813258272</v>
      </c>
      <c r="K32" s="16">
        <v>-6321403.7423155848</v>
      </c>
      <c r="L32" s="16">
        <v>-4801056.7018118128</v>
      </c>
      <c r="M32" s="16">
        <v>-5712516.5074658636</v>
      </c>
      <c r="N32" s="16">
        <v>-3926728.8799291975</v>
      </c>
      <c r="O32" s="21">
        <f t="shared" si="0"/>
        <v>0</v>
      </c>
    </row>
    <row r="33" spans="2:15" x14ac:dyDescent="0.2">
      <c r="B33" s="2" t="s">
        <v>336</v>
      </c>
      <c r="C33" s="16">
        <v>309224.22011220112</v>
      </c>
      <c r="D33" s="16">
        <v>411464.3220353442</v>
      </c>
      <c r="E33" s="16">
        <v>363220.7586182481</v>
      </c>
      <c r="F33" s="16">
        <v>105535.56204232261</v>
      </c>
      <c r="G33" s="16">
        <v>197501.83335302299</v>
      </c>
      <c r="H33" s="16">
        <v>-34644.429859150201</v>
      </c>
      <c r="I33" s="16">
        <v>40382.797629172601</v>
      </c>
      <c r="J33" s="16">
        <v>-150544.43300720429</v>
      </c>
      <c r="K33" s="16">
        <v>-154141.60830102381</v>
      </c>
      <c r="L33" s="16">
        <v>-165250.29101760441</v>
      </c>
      <c r="M33" s="16">
        <v>-162946.9883221256</v>
      </c>
      <c r="N33" s="16">
        <v>-65599.848197544503</v>
      </c>
      <c r="O33" s="21">
        <f t="shared" si="0"/>
        <v>1427329.493790312</v>
      </c>
    </row>
    <row r="34" spans="2:15" x14ac:dyDescent="0.2">
      <c r="B34" s="2" t="s">
        <v>463</v>
      </c>
      <c r="C34" s="16">
        <v>1386444.0976493347</v>
      </c>
      <c r="D34" s="16">
        <v>1406993.8545996598</v>
      </c>
      <c r="E34" s="16">
        <v>1394223.2203922253</v>
      </c>
      <c r="F34" s="16">
        <v>1039453.3388556484</v>
      </c>
      <c r="G34" s="16">
        <v>1015782.5672234698</v>
      </c>
      <c r="H34" s="16">
        <v>1281596.1399813506</v>
      </c>
      <c r="I34" s="16">
        <v>1330857.977975734</v>
      </c>
      <c r="J34" s="16">
        <v>1528787.5085830858</v>
      </c>
      <c r="K34" s="16">
        <v>1526831.1094901103</v>
      </c>
      <c r="L34" s="16">
        <v>1507079.2466147917</v>
      </c>
      <c r="M34" s="16">
        <v>1516295.9418420396</v>
      </c>
      <c r="N34" s="16">
        <v>1508414.995666414</v>
      </c>
      <c r="O34" s="21">
        <f t="shared" si="0"/>
        <v>16442759.998873863</v>
      </c>
    </row>
    <row r="35" spans="2:15" x14ac:dyDescent="0.2">
      <c r="B35" s="2" t="s">
        <v>18</v>
      </c>
      <c r="C35" s="16">
        <v>792348.8668931115</v>
      </c>
      <c r="D35" s="16">
        <v>819227.44368791522</v>
      </c>
      <c r="E35" s="16">
        <v>824552.31627965078</v>
      </c>
      <c r="F35" s="16">
        <v>618308.05932290026</v>
      </c>
      <c r="G35" s="16">
        <v>609129.94396494015</v>
      </c>
      <c r="H35" s="16">
        <v>771679.81501229911</v>
      </c>
      <c r="I35" s="16">
        <v>807028.88816948142</v>
      </c>
      <c r="J35" s="16">
        <v>924895.57141763403</v>
      </c>
      <c r="K35" s="16">
        <v>922408.97325805959</v>
      </c>
      <c r="L35" s="16">
        <v>908353.1694145276</v>
      </c>
      <c r="M35" s="16">
        <v>923262.13585111662</v>
      </c>
      <c r="N35" s="16">
        <v>919203.93935956596</v>
      </c>
      <c r="O35" s="21">
        <f t="shared" si="0"/>
        <v>9840399.1226312015</v>
      </c>
    </row>
    <row r="36" spans="2:15" x14ac:dyDescent="0.2">
      <c r="B36" s="2" t="s">
        <v>19</v>
      </c>
      <c r="C36" s="16">
        <v>188821.39545470939</v>
      </c>
      <c r="D36" s="16">
        <v>779583.26782522316</v>
      </c>
      <c r="E36" s="16">
        <v>1262453.5905578355</v>
      </c>
      <c r="F36" s="16">
        <v>-218381.7984006812</v>
      </c>
      <c r="G36" s="16">
        <v>-2392247.6078204154</v>
      </c>
      <c r="H36" s="16">
        <v>-2876171.2555131982</v>
      </c>
      <c r="I36" s="16">
        <v>-1335926.4858779928</v>
      </c>
      <c r="J36" s="16">
        <v>-3148355.9701705342</v>
      </c>
      <c r="K36" s="16">
        <v>-2531622.0997812804</v>
      </c>
      <c r="L36" s="16">
        <v>-3045701.3134137448</v>
      </c>
      <c r="M36" s="16">
        <v>-3902840.1858389946</v>
      </c>
      <c r="N36" s="16">
        <v>-3302148.4265875383</v>
      </c>
      <c r="O36" s="21">
        <f t="shared" si="0"/>
        <v>2230858.253837768</v>
      </c>
    </row>
    <row r="37" spans="2:15" x14ac:dyDescent="0.2">
      <c r="B37" s="2" t="s">
        <v>20</v>
      </c>
      <c r="C37" s="16">
        <v>1967928.27094305</v>
      </c>
      <c r="D37" s="16">
        <v>1645995.6077688318</v>
      </c>
      <c r="E37" s="16">
        <v>1987521.1803770347</v>
      </c>
      <c r="F37" s="16">
        <v>2537543.8266372434</v>
      </c>
      <c r="G37" s="16">
        <v>2157482.4910067311</v>
      </c>
      <c r="H37" s="16">
        <v>2839917.8523843656</v>
      </c>
      <c r="I37" s="16">
        <v>3089009.6209892719</v>
      </c>
      <c r="J37" s="16">
        <v>2511325.6792476526</v>
      </c>
      <c r="K37" s="16">
        <v>2740749.4575643875</v>
      </c>
      <c r="L37" s="16">
        <v>2414543.0427589598</v>
      </c>
      <c r="M37" s="16">
        <v>2653525.4590061475</v>
      </c>
      <c r="N37" s="16">
        <v>2987411.0087577943</v>
      </c>
      <c r="O37" s="21">
        <f t="shared" si="0"/>
        <v>29532953.497441471</v>
      </c>
    </row>
    <row r="38" spans="2:15" x14ac:dyDescent="0.2">
      <c r="B38" s="2" t="s">
        <v>163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545900.08958790556</v>
      </c>
      <c r="I38" s="16">
        <v>80455.949784746103</v>
      </c>
      <c r="J38" s="16">
        <v>118594.6004917355</v>
      </c>
      <c r="K38" s="16">
        <v>118648.2411531744</v>
      </c>
      <c r="L38" s="16">
        <v>114861.0120951503</v>
      </c>
      <c r="M38" s="16">
        <v>115488.305563046</v>
      </c>
      <c r="N38" s="16">
        <v>114903.7954378615</v>
      </c>
      <c r="O38" s="21">
        <f t="shared" si="0"/>
        <v>1208851.9941136192</v>
      </c>
    </row>
    <row r="39" spans="2:15" x14ac:dyDescent="0.2">
      <c r="B39" s="2" t="s">
        <v>361</v>
      </c>
      <c r="C39" s="16">
        <v>282763.22037547058</v>
      </c>
      <c r="D39" s="16">
        <v>286805.84223559481</v>
      </c>
      <c r="E39" s="16">
        <v>284580.2563928453</v>
      </c>
      <c r="F39" s="16">
        <v>211938.23125747999</v>
      </c>
      <c r="G39" s="16">
        <v>208727.42165321551</v>
      </c>
      <c r="H39" s="16">
        <v>262359.88711211691</v>
      </c>
      <c r="I39" s="16">
        <v>271239.4399789031</v>
      </c>
      <c r="J39" s="16">
        <v>309724.75528923603</v>
      </c>
      <c r="K39" s="16">
        <v>308176.15906917257</v>
      </c>
      <c r="L39" s="16">
        <v>335401.38895121228</v>
      </c>
      <c r="M39" s="16">
        <v>337178.43005958281</v>
      </c>
      <c r="N39" s="16">
        <v>335570.1050975215</v>
      </c>
      <c r="O39" s="21">
        <f t="shared" si="0"/>
        <v>3434465.1374723515</v>
      </c>
    </row>
    <row r="40" spans="2:15" x14ac:dyDescent="0.2">
      <c r="B40" s="2" t="s">
        <v>362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>
        <v>681.24404704710003</v>
      </c>
      <c r="O40" s="21">
        <f t="shared" si="0"/>
        <v>681.24404704710003</v>
      </c>
    </row>
    <row r="41" spans="2:15" x14ac:dyDescent="0.2">
      <c r="B41" s="2" t="s">
        <v>363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>
        <v>712.27314522120002</v>
      </c>
      <c r="O41" s="21">
        <f t="shared" si="0"/>
        <v>712.27314522120002</v>
      </c>
    </row>
    <row r="42" spans="2:15" x14ac:dyDescent="0.2">
      <c r="B42" s="2" t="s">
        <v>459</v>
      </c>
      <c r="C42" s="16">
        <v>1496.1849202425999</v>
      </c>
      <c r="D42" s="16">
        <v>1503.9280911338001</v>
      </c>
      <c r="E42" s="16">
        <v>1480.7214063403001</v>
      </c>
      <c r="F42" s="16">
        <v>955.97052381829997</v>
      </c>
      <c r="G42" s="16">
        <v>1135.5726830475</v>
      </c>
      <c r="H42" s="16">
        <v>1416.7359098950999</v>
      </c>
      <c r="I42" s="16">
        <v>1441.3711162669999</v>
      </c>
      <c r="J42" s="16">
        <v>1629.0872088071001</v>
      </c>
      <c r="K42" s="16">
        <v>1591.766550867</v>
      </c>
      <c r="L42" s="16">
        <v>1580.6794046926</v>
      </c>
      <c r="M42" s="16">
        <v>1690.4702228768001</v>
      </c>
      <c r="N42" s="16"/>
      <c r="O42" s="21">
        <f t="shared" si="0"/>
        <v>15922.4880379881</v>
      </c>
    </row>
    <row r="43" spans="2:15" x14ac:dyDescent="0.2">
      <c r="B43" s="2" t="s">
        <v>458</v>
      </c>
      <c r="C43" s="16">
        <v>1601.2534860077999</v>
      </c>
      <c r="D43" s="16">
        <v>1623.8927178897</v>
      </c>
      <c r="E43" s="16">
        <v>1602.1878064903001</v>
      </c>
      <c r="F43" s="16">
        <v>1061.5346745173999</v>
      </c>
      <c r="G43" s="16">
        <v>1223.5500979489</v>
      </c>
      <c r="H43" s="16">
        <v>1528.8035110512001</v>
      </c>
      <c r="I43" s="16">
        <v>1560.1316880920001</v>
      </c>
      <c r="J43" s="16">
        <v>1768.1263500161999</v>
      </c>
      <c r="K43" s="16">
        <v>1733.1515216666</v>
      </c>
      <c r="L43" s="16">
        <v>1488.0688905944</v>
      </c>
      <c r="M43" s="16">
        <v>1594.6793588501</v>
      </c>
      <c r="N43" s="16"/>
      <c r="O43" s="21">
        <f t="shared" si="0"/>
        <v>16785.3801031246</v>
      </c>
    </row>
    <row r="44" spans="2:15" x14ac:dyDescent="0.2">
      <c r="B44" s="2" t="s">
        <v>23</v>
      </c>
      <c r="C44" s="16">
        <v>38022.231240959802</v>
      </c>
      <c r="D44" s="16">
        <v>38580.351054933701</v>
      </c>
      <c r="E44" s="16">
        <v>38280.3352794413</v>
      </c>
      <c r="F44" s="16">
        <v>28501.135842571301</v>
      </c>
      <c r="G44" s="16">
        <v>28079.701044009798</v>
      </c>
      <c r="H44" s="16">
        <v>35294.377541069502</v>
      </c>
      <c r="I44" s="16">
        <v>36487.313448024703</v>
      </c>
      <c r="J44" s="16">
        <v>41663.650848343001</v>
      </c>
      <c r="K44" s="16">
        <v>41453.806953693304</v>
      </c>
      <c r="L44" s="16">
        <v>38583.761179763002</v>
      </c>
      <c r="M44" s="16">
        <v>38707.562509376301</v>
      </c>
      <c r="N44" s="16">
        <v>38598.688322324</v>
      </c>
      <c r="O44" s="21">
        <f t="shared" si="0"/>
        <v>442252.91526450979</v>
      </c>
    </row>
    <row r="45" spans="2:15" x14ac:dyDescent="0.2">
      <c r="B45" s="2" t="s">
        <v>358</v>
      </c>
      <c r="C45" s="16">
        <v>-19589.2638402177</v>
      </c>
      <c r="D45" s="16">
        <v>-27512.1240904265</v>
      </c>
      <c r="E45" s="16">
        <v>-32620.421405970399</v>
      </c>
      <c r="F45" s="16">
        <v>56942.555962333601</v>
      </c>
      <c r="G45" s="16">
        <v>45455.364831524697</v>
      </c>
      <c r="H45" s="16">
        <v>47331.512470807902</v>
      </c>
      <c r="I45" s="16">
        <v>-20753.036133718899</v>
      </c>
      <c r="J45" s="16">
        <v>-28662.910942853599</v>
      </c>
      <c r="K45" s="16">
        <v>-18918.412158954099</v>
      </c>
      <c r="L45" s="16">
        <v>30010.309938236402</v>
      </c>
      <c r="M45" s="16">
        <v>-8764.5543544799002</v>
      </c>
      <c r="N45" s="16">
        <v>-7289.8377716767</v>
      </c>
      <c r="O45" s="21">
        <f t="shared" si="0"/>
        <v>179739.74320290261</v>
      </c>
    </row>
    <row r="46" spans="2:15" x14ac:dyDescent="0.2">
      <c r="B46" s="2" t="s">
        <v>24</v>
      </c>
      <c r="C46" s="16">
        <v>181579.4500244899</v>
      </c>
      <c r="D46" s="16">
        <v>183089.9135117532</v>
      </c>
      <c r="E46" s="16">
        <v>181172.998200979</v>
      </c>
      <c r="F46" s="16">
        <v>134379.88990156009</v>
      </c>
      <c r="G46" s="16">
        <v>127667.05048792341</v>
      </c>
      <c r="H46" s="16">
        <v>176146.78810868581</v>
      </c>
      <c r="I46" s="16">
        <v>167080.10590758259</v>
      </c>
      <c r="J46" s="16">
        <v>192408.9599161481</v>
      </c>
      <c r="K46" s="16">
        <v>190408.95701208099</v>
      </c>
      <c r="L46" s="16">
        <v>191064.34905215801</v>
      </c>
      <c r="M46" s="16">
        <v>194344.52776925301</v>
      </c>
      <c r="N46" s="16">
        <v>186140.3722133245</v>
      </c>
      <c r="O46" s="21">
        <f t="shared" si="0"/>
        <v>2105483.3621059386</v>
      </c>
    </row>
    <row r="47" spans="2:15" x14ac:dyDescent="0.2">
      <c r="B47" s="2" t="s">
        <v>25</v>
      </c>
      <c r="C47" s="16">
        <v>8013.0858494713002</v>
      </c>
      <c r="D47" s="16">
        <v>-5639.2039105888998</v>
      </c>
      <c r="E47" s="16">
        <v>-2909.0653436879002</v>
      </c>
      <c r="F47" s="16">
        <v>-283.70900661640002</v>
      </c>
      <c r="G47" s="16">
        <v>-157.29728382330001</v>
      </c>
      <c r="H47" s="16">
        <v>-6593.8463625945997</v>
      </c>
      <c r="I47" s="16">
        <v>-5397.1594905067004</v>
      </c>
      <c r="J47" s="16">
        <v>-8410.1996921468999</v>
      </c>
      <c r="K47" s="16">
        <v>-13059.4678554948</v>
      </c>
      <c r="L47" s="16">
        <v>-9854.8444477201992</v>
      </c>
      <c r="M47" s="16">
        <v>-14151.231144048999</v>
      </c>
      <c r="N47" s="16">
        <v>-11846.3256351575</v>
      </c>
      <c r="O47" s="21">
        <f t="shared" si="0"/>
        <v>8013.0858494713002</v>
      </c>
    </row>
    <row r="48" spans="2:15" x14ac:dyDescent="0.2">
      <c r="B48" s="2" t="s">
        <v>26</v>
      </c>
      <c r="C48" s="16">
        <v>-702390.20402967185</v>
      </c>
      <c r="D48" s="16">
        <v>-774722.3931565549</v>
      </c>
      <c r="E48" s="16">
        <v>-680183.96874307643</v>
      </c>
      <c r="F48" s="16">
        <v>129528.78091993379</v>
      </c>
      <c r="G48" s="16">
        <v>-14629.6491696344</v>
      </c>
      <c r="H48" s="16">
        <v>-32118.434469594798</v>
      </c>
      <c r="I48" s="16">
        <v>-354475.17702143471</v>
      </c>
      <c r="J48" s="16">
        <v>-412764.07876291539</v>
      </c>
      <c r="K48" s="16">
        <v>-543118.62180701946</v>
      </c>
      <c r="L48" s="16">
        <v>-561180.09655323427</v>
      </c>
      <c r="M48" s="16">
        <v>-499976.44805860508</v>
      </c>
      <c r="N48" s="16">
        <v>-626626.83021779184</v>
      </c>
      <c r="O48" s="21">
        <f t="shared" si="0"/>
        <v>129528.78091993379</v>
      </c>
    </row>
    <row r="49" spans="2:15" x14ac:dyDescent="0.2">
      <c r="B49" s="2" t="s">
        <v>337</v>
      </c>
      <c r="C49" s="16">
        <v>-4676874.8659669124</v>
      </c>
      <c r="D49" s="16">
        <v>-4413509.4619473759</v>
      </c>
      <c r="E49" s="16">
        <v>-4672837.2629272891</v>
      </c>
      <c r="F49" s="16">
        <v>-9236149.4138930012</v>
      </c>
      <c r="G49" s="16">
        <v>-9324407.5372669362</v>
      </c>
      <c r="H49" s="16">
        <v>-7820243.04541873</v>
      </c>
      <c r="I49" s="16">
        <v>-4424610.5798242539</v>
      </c>
      <c r="J49" s="16">
        <v>1651898.6439308389</v>
      </c>
      <c r="K49" s="16">
        <v>-2363723.8376718741</v>
      </c>
      <c r="L49" s="16">
        <v>-3660192.2732654018</v>
      </c>
      <c r="M49" s="16">
        <v>-2458671.216222534</v>
      </c>
      <c r="N49" s="16">
        <v>-2109419.2615539921</v>
      </c>
      <c r="O49" s="21">
        <f t="shared" si="0"/>
        <v>1651898.6439308389</v>
      </c>
    </row>
    <row r="50" spans="2:15" x14ac:dyDescent="0.2">
      <c r="B50" s="2" t="s">
        <v>164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/>
      <c r="J50" s="16"/>
      <c r="K50" s="16"/>
      <c r="L50" s="16"/>
      <c r="M50" s="16"/>
      <c r="N50" s="16"/>
      <c r="O50" s="21">
        <f t="shared" si="0"/>
        <v>0</v>
      </c>
    </row>
    <row r="51" spans="2:15" x14ac:dyDescent="0.2">
      <c r="B51" s="2" t="s">
        <v>344</v>
      </c>
      <c r="C51" s="16">
        <v>6363.9659250176001</v>
      </c>
      <c r="D51" s="16">
        <v>6455.2844871678999</v>
      </c>
      <c r="E51" s="16">
        <v>6405.2041669178998</v>
      </c>
      <c r="F51" s="16">
        <v>4770.2042440687001</v>
      </c>
      <c r="G51" s="16">
        <v>4697.9463572057002</v>
      </c>
      <c r="H51" s="16">
        <v>5905.1161425253003</v>
      </c>
      <c r="I51" s="16">
        <v>6104.9130948037</v>
      </c>
      <c r="J51" s="16">
        <v>6971.1332196894</v>
      </c>
      <c r="K51" s="16">
        <v>6936.2860944392996</v>
      </c>
      <c r="L51" s="16">
        <v>36238.813572288702</v>
      </c>
      <c r="M51" s="16">
        <v>36445.612416564101</v>
      </c>
      <c r="N51" s="16">
        <v>36285.323489900402</v>
      </c>
      <c r="O51" s="21">
        <f t="shared" si="0"/>
        <v>163579.8032105887</v>
      </c>
    </row>
    <row r="52" spans="2:15" x14ac:dyDescent="0.2">
      <c r="B52" s="2" t="s">
        <v>464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>
        <v>1601.7970358170001</v>
      </c>
      <c r="O52" s="21">
        <f t="shared" si="0"/>
        <v>1601.7970358170001</v>
      </c>
    </row>
    <row r="53" spans="2:15" x14ac:dyDescent="0.2">
      <c r="B53" s="2" t="s">
        <v>27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-0.3340517449</v>
      </c>
      <c r="N53" s="16">
        <v>0</v>
      </c>
      <c r="O53" s="21"/>
    </row>
    <row r="54" spans="2:15" x14ac:dyDescent="0.2">
      <c r="B54" s="2" t="s">
        <v>165</v>
      </c>
      <c r="C54" s="16">
        <v>-145020.69602507999</v>
      </c>
      <c r="D54" s="16">
        <v>-142675.13510281601</v>
      </c>
      <c r="E54" s="16">
        <v>-149844.23680327329</v>
      </c>
      <c r="F54" s="16">
        <v>-5717.7737255716002</v>
      </c>
      <c r="G54" s="16">
        <v>-91330.516444854104</v>
      </c>
      <c r="H54" s="16">
        <v>-131958.03211686271</v>
      </c>
      <c r="I54" s="16">
        <v>-129301.0861211952</v>
      </c>
      <c r="J54" s="16">
        <v>-141939.3361455405</v>
      </c>
      <c r="K54" s="16">
        <v>-139873.93129621301</v>
      </c>
      <c r="L54" s="16">
        <v>-144942.99673268679</v>
      </c>
      <c r="M54" s="16">
        <v>-148969.96306620771</v>
      </c>
      <c r="N54" s="16">
        <v>-138569.90977351399</v>
      </c>
      <c r="O54" s="21"/>
    </row>
    <row r="55" spans="2:15" x14ac:dyDescent="0.2">
      <c r="B55" s="2" t="s">
        <v>28</v>
      </c>
      <c r="C55" s="16">
        <v>5619.1529444558</v>
      </c>
      <c r="D55" s="16">
        <v>5677.6514945564004</v>
      </c>
      <c r="E55" s="16">
        <v>5712.3992387389999</v>
      </c>
      <c r="F55" s="16">
        <v>4222.5434933233</v>
      </c>
      <c r="G55" s="16">
        <v>4249.8880028077001</v>
      </c>
      <c r="H55" s="16">
        <v>5339.6130290407</v>
      </c>
      <c r="I55" s="16">
        <v>5519.8317243954998</v>
      </c>
      <c r="J55" s="16">
        <v>6290.2828323395997</v>
      </c>
      <c r="K55" s="16">
        <v>6274.6280350942998</v>
      </c>
      <c r="L55" s="16">
        <v>6187.3167954492001</v>
      </c>
      <c r="M55" s="16">
        <v>6305.0748473650001</v>
      </c>
      <c r="N55" s="16">
        <v>6279.4227775916997</v>
      </c>
      <c r="O55" s="21"/>
    </row>
    <row r="56" spans="2:15" x14ac:dyDescent="0.2">
      <c r="B56" s="2" t="s">
        <v>29</v>
      </c>
      <c r="C56" s="16">
        <v>992626.0803851682</v>
      </c>
      <c r="D56" s="16">
        <v>1046943.1784596398</v>
      </c>
      <c r="E56" s="16">
        <v>1246789.8111186747</v>
      </c>
      <c r="F56" s="16">
        <v>1521001.3071190235</v>
      </c>
      <c r="G56" s="16">
        <v>1094477.8025794509</v>
      </c>
      <c r="H56" s="16">
        <v>2014327.7298066779</v>
      </c>
      <c r="I56" s="16">
        <v>769134.40390387154</v>
      </c>
      <c r="J56" s="16">
        <v>677116.60113152338</v>
      </c>
      <c r="K56" s="16">
        <v>688415.19802147814</v>
      </c>
      <c r="L56" s="16">
        <v>473276.80608745629</v>
      </c>
      <c r="M56" s="16">
        <v>465624.84869706631</v>
      </c>
      <c r="N56" s="16">
        <v>359004.9907238743</v>
      </c>
      <c r="O56" s="21"/>
    </row>
    <row r="57" spans="2:15" x14ac:dyDescent="0.2">
      <c r="B57" s="2" t="s">
        <v>347</v>
      </c>
      <c r="C57" s="16">
        <v>1802.7148972709999</v>
      </c>
      <c r="D57" s="16">
        <v>1765.4497389096</v>
      </c>
      <c r="E57" s="16">
        <v>1701.7035630595999</v>
      </c>
      <c r="F57" s="16">
        <v>1269.6658029091</v>
      </c>
      <c r="G57" s="16">
        <v>1260.2546600820999</v>
      </c>
      <c r="H57" s="16">
        <v>1583.4370807971</v>
      </c>
      <c r="I57" s="16">
        <v>1640.9148968318</v>
      </c>
      <c r="J57" s="16">
        <v>1881.5117464579</v>
      </c>
      <c r="K57" s="16">
        <v>1898.4977593296001</v>
      </c>
      <c r="L57" s="16">
        <v>1900.5839798303</v>
      </c>
      <c r="M57" s="16">
        <v>1979.3220526375001</v>
      </c>
      <c r="N57" s="16">
        <v>2043.0639533359999</v>
      </c>
      <c r="O57" s="21">
        <f t="shared" si="0"/>
        <v>20727.1201314516</v>
      </c>
    </row>
    <row r="58" spans="2:15" x14ac:dyDescent="0.2">
      <c r="B58" s="2" t="s">
        <v>338</v>
      </c>
      <c r="C58" s="16">
        <v>287137.5333713119</v>
      </c>
      <c r="D58" s="16">
        <v>292684.80037880928</v>
      </c>
      <c r="E58" s="16">
        <v>288730.95515742397</v>
      </c>
      <c r="F58" s="16">
        <v>214197.49161880731</v>
      </c>
      <c r="G58" s="16">
        <v>211422.78612573881</v>
      </c>
      <c r="H58" s="16">
        <v>266082.46761765552</v>
      </c>
      <c r="I58" s="16">
        <v>276946.41604549519</v>
      </c>
      <c r="J58" s="16">
        <v>315632.61440407991</v>
      </c>
      <c r="K58" s="16">
        <v>313676.5516328126</v>
      </c>
      <c r="L58" s="16">
        <v>307203.68424451607</v>
      </c>
      <c r="M58" s="16">
        <v>309089.5406892696</v>
      </c>
      <c r="N58" s="16">
        <v>308154.08414597262</v>
      </c>
      <c r="O58" s="21">
        <f t="shared" si="0"/>
        <v>3390958.9254318927</v>
      </c>
    </row>
    <row r="59" spans="2:15" x14ac:dyDescent="0.2">
      <c r="B59" s="2" t="s">
        <v>339</v>
      </c>
      <c r="C59" s="16">
        <v>880277.49049484113</v>
      </c>
      <c r="D59" s="16">
        <v>895752.95375516731</v>
      </c>
      <c r="E59" s="16">
        <v>884524.00180098589</v>
      </c>
      <c r="F59" s="16">
        <v>655837.14652783016</v>
      </c>
      <c r="G59" s="16">
        <v>646541.06437482743</v>
      </c>
      <c r="H59" s="16">
        <v>817117.48403241043</v>
      </c>
      <c r="I59" s="16">
        <v>850186.6287554563</v>
      </c>
      <c r="J59" s="16">
        <v>970395.11621440202</v>
      </c>
      <c r="K59" s="16">
        <v>965510.01249974757</v>
      </c>
      <c r="L59" s="16">
        <v>949500.76837417565</v>
      </c>
      <c r="M59" s="16">
        <v>956765.89885432855</v>
      </c>
      <c r="N59" s="16">
        <v>954004.04904168635</v>
      </c>
      <c r="O59" s="21">
        <f t="shared" si="0"/>
        <v>10426412.614725858</v>
      </c>
    </row>
    <row r="60" spans="2:15" x14ac:dyDescent="0.2">
      <c r="B60" s="2" t="s">
        <v>462</v>
      </c>
      <c r="C60" s="16"/>
      <c r="D60" s="16"/>
      <c r="E60" s="16"/>
      <c r="F60" s="16"/>
      <c r="G60" s="16"/>
      <c r="H60" s="16"/>
      <c r="I60" s="16">
        <v>71946.647833119103</v>
      </c>
      <c r="J60" s="16">
        <v>157324.30037055831</v>
      </c>
      <c r="K60" s="16">
        <v>158335.35059267381</v>
      </c>
      <c r="L60" s="16">
        <v>157966.60027724699</v>
      </c>
      <c r="M60" s="16">
        <v>158833.3963457277</v>
      </c>
      <c r="N60" s="16">
        <v>158029.64842192031</v>
      </c>
      <c r="O60" s="21">
        <f t="shared" si="0"/>
        <v>862435.94384124619</v>
      </c>
    </row>
    <row r="61" spans="2:15" x14ac:dyDescent="0.2">
      <c r="B61" s="2" t="s">
        <v>30</v>
      </c>
      <c r="C61" s="16">
        <v>91595.546339681896</v>
      </c>
      <c r="D61" s="16">
        <v>93054.296512746005</v>
      </c>
      <c r="E61" s="16">
        <v>92297.320432861903</v>
      </c>
      <c r="F61" s="16">
        <v>68336.766749517003</v>
      </c>
      <c r="G61" s="16">
        <v>67585.034365938904</v>
      </c>
      <c r="H61" s="16">
        <v>84996.373007288203</v>
      </c>
      <c r="I61" s="16">
        <v>95339.828816979003</v>
      </c>
      <c r="J61" s="16">
        <v>80833.101948299198</v>
      </c>
      <c r="K61" s="16">
        <v>79728.993469554203</v>
      </c>
      <c r="L61" s="16">
        <v>77981.362127520901</v>
      </c>
      <c r="M61" s="16">
        <v>78488.146342924403</v>
      </c>
      <c r="N61" s="16">
        <v>78221.307558931599</v>
      </c>
      <c r="O61" s="21">
        <f t="shared" si="0"/>
        <v>988458.07767224347</v>
      </c>
    </row>
    <row r="62" spans="2:15" x14ac:dyDescent="0.2">
      <c r="B62" s="2" t="s">
        <v>465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>
        <v>1533.4941621234</v>
      </c>
      <c r="O62" s="21">
        <f t="shared" si="0"/>
        <v>1533.4941621234</v>
      </c>
    </row>
    <row r="63" spans="2:15" x14ac:dyDescent="0.2">
      <c r="B63" s="2" t="s">
        <v>31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204.5692639236</v>
      </c>
      <c r="N63" s="16">
        <v>0</v>
      </c>
      <c r="O63" s="21">
        <f t="shared" si="0"/>
        <v>204.5692639236</v>
      </c>
    </row>
    <row r="64" spans="2:15" x14ac:dyDescent="0.2">
      <c r="B64" s="2" t="s">
        <v>32</v>
      </c>
      <c r="C64" s="16">
        <v>810664.08318589733</v>
      </c>
      <c r="D64" s="16">
        <v>955592.28063391044</v>
      </c>
      <c r="E64" s="16">
        <v>602298.77912839991</v>
      </c>
      <c r="F64" s="16">
        <v>831046.14978127589</v>
      </c>
      <c r="G64" s="16">
        <v>710513.79141281196</v>
      </c>
      <c r="H64" s="16">
        <v>744630.28859649366</v>
      </c>
      <c r="I64" s="16">
        <v>552018.35508520785</v>
      </c>
      <c r="J64" s="16">
        <v>1220652.3676056913</v>
      </c>
      <c r="K64" s="16">
        <v>1187687.3425787948</v>
      </c>
      <c r="L64" s="16">
        <v>905327.38310334901</v>
      </c>
      <c r="M64" s="16">
        <v>1418460.6981690873</v>
      </c>
      <c r="N64" s="16">
        <v>234935.92490041821</v>
      </c>
      <c r="O64" s="21">
        <f t="shared" si="0"/>
        <v>10173827.444181338</v>
      </c>
    </row>
    <row r="65" spans="2:16" x14ac:dyDescent="0.2">
      <c r="B65" s="2" t="s">
        <v>125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/>
      <c r="J65" s="16"/>
      <c r="K65" s="16"/>
      <c r="L65" s="16"/>
      <c r="M65" s="16"/>
      <c r="N65" s="16"/>
      <c r="O65" s="21">
        <f t="shared" si="0"/>
        <v>0</v>
      </c>
    </row>
    <row r="66" spans="2:16" x14ac:dyDescent="0.2">
      <c r="B66" s="2" t="s">
        <v>33</v>
      </c>
      <c r="C66" s="16">
        <v>-50665.612504610399</v>
      </c>
      <c r="D66" s="16">
        <v>-78916.153911519999</v>
      </c>
      <c r="E66" s="16">
        <v>-224431.71405352419</v>
      </c>
      <c r="F66" s="16">
        <v>-229915.35976399461</v>
      </c>
      <c r="G66" s="16">
        <v>-229310.38202234951</v>
      </c>
      <c r="H66" s="16">
        <v>-386119.00408492429</v>
      </c>
      <c r="I66" s="16">
        <v>-360693.18092578597</v>
      </c>
      <c r="J66" s="16">
        <v>-429451.44801781781</v>
      </c>
      <c r="K66" s="16">
        <v>-495256.32616115903</v>
      </c>
      <c r="L66" s="16">
        <v>-420844.74817156239</v>
      </c>
      <c r="M66" s="16">
        <v>-515267.07208572101</v>
      </c>
      <c r="N66" s="16">
        <v>-484628.2573993798</v>
      </c>
      <c r="O66" s="21">
        <f t="shared" si="0"/>
        <v>0</v>
      </c>
    </row>
    <row r="67" spans="2:16" x14ac:dyDescent="0.2">
      <c r="B67" s="2" t="s">
        <v>34</v>
      </c>
      <c r="C67" s="16">
        <v>-1377613.8726598271</v>
      </c>
      <c r="D67" s="16">
        <v>-1093477.5495685437</v>
      </c>
      <c r="E67" s="16">
        <v>-1097914.1838329101</v>
      </c>
      <c r="F67" s="16">
        <v>-103130.0770872795</v>
      </c>
      <c r="G67" s="16">
        <v>-87215.368623180198</v>
      </c>
      <c r="H67" s="16">
        <v>-691817.58779772464</v>
      </c>
      <c r="I67" s="16">
        <v>-870001.91548284865</v>
      </c>
      <c r="J67" s="16">
        <v>-1244144.9012792895</v>
      </c>
      <c r="K67" s="16">
        <v>-1216992.5109761208</v>
      </c>
      <c r="L67" s="16">
        <v>-1131410.8497850087</v>
      </c>
      <c r="M67" s="16">
        <v>-1572056.4911122597</v>
      </c>
      <c r="N67" s="16">
        <v>-1145673.0478804265</v>
      </c>
      <c r="O67" s="21">
        <f t="shared" si="0"/>
        <v>0</v>
      </c>
    </row>
    <row r="68" spans="2:16" x14ac:dyDescent="0.2">
      <c r="B68" s="2" t="s">
        <v>35</v>
      </c>
      <c r="C68" s="16">
        <v>258029.3476441926</v>
      </c>
      <c r="D68" s="16">
        <v>261864.78262520331</v>
      </c>
      <c r="E68" s="16">
        <v>259832.89815026821</v>
      </c>
      <c r="F68" s="16">
        <v>193507.97995974359</v>
      </c>
      <c r="G68" s="16">
        <v>189432.59174047719</v>
      </c>
      <c r="H68" s="16">
        <v>238171.8018117451</v>
      </c>
      <c r="I68" s="16">
        <v>246238.09630410129</v>
      </c>
      <c r="J68" s="16">
        <v>281174.6575162271</v>
      </c>
      <c r="K68" s="16">
        <v>279768.86874020618</v>
      </c>
      <c r="L68" s="16">
        <v>268558.74998642848</v>
      </c>
      <c r="M68" s="16">
        <v>269845.09438033053</v>
      </c>
      <c r="N68" s="16">
        <v>268658.03679954848</v>
      </c>
      <c r="O68" s="21">
        <f t="shared" si="0"/>
        <v>3015082.9056584719</v>
      </c>
    </row>
    <row r="69" spans="2:16" x14ac:dyDescent="0.2">
      <c r="B69" s="2" t="s">
        <v>36</v>
      </c>
      <c r="C69" s="16">
        <v>523453.26114899397</v>
      </c>
      <c r="D69" s="16">
        <v>477107.04022289091</v>
      </c>
      <c r="E69" s="16">
        <v>635073.80567555537</v>
      </c>
      <c r="F69" s="16">
        <v>1485679.9594815271</v>
      </c>
      <c r="G69" s="16">
        <v>1775568.3865057481</v>
      </c>
      <c r="H69" s="16">
        <v>1932050.9957200191</v>
      </c>
      <c r="I69" s="16">
        <v>1320259.2623042637</v>
      </c>
      <c r="J69" s="16">
        <v>1762442.5553484999</v>
      </c>
      <c r="K69" s="16">
        <v>1637070.2124450679</v>
      </c>
      <c r="L69" s="16">
        <v>1206289.3276141458</v>
      </c>
      <c r="M69" s="16">
        <v>1516658.6434388049</v>
      </c>
      <c r="N69" s="16">
        <v>421924.09808991163</v>
      </c>
      <c r="O69" s="21">
        <f t="shared" si="0"/>
        <v>14693577.547995428</v>
      </c>
    </row>
    <row r="70" spans="2:16" x14ac:dyDescent="0.2">
      <c r="B70" s="2" t="s">
        <v>37</v>
      </c>
      <c r="C70" s="16">
        <v>3666.7017730718999</v>
      </c>
      <c r="D70" s="16">
        <v>3821.0962888930999</v>
      </c>
      <c r="E70" s="16">
        <v>3796.3807749159</v>
      </c>
      <c r="F70" s="16">
        <v>2831.6375821396</v>
      </c>
      <c r="G70" s="16">
        <v>2788.2523581301998</v>
      </c>
      <c r="H70" s="16">
        <v>3504.8374163560002</v>
      </c>
      <c r="I70" s="16">
        <v>3623.3114605983001</v>
      </c>
      <c r="J70" s="16">
        <v>4137.6111831376002</v>
      </c>
      <c r="K70" s="16">
        <v>4119.6581663628003</v>
      </c>
      <c r="L70" s="16">
        <v>4066.426276099</v>
      </c>
      <c r="M70" s="16">
        <v>4018.8285584045002</v>
      </c>
      <c r="N70" s="16">
        <v>3865.848209022</v>
      </c>
      <c r="O70" s="21">
        <f t="shared" si="0"/>
        <v>44240.5900471309</v>
      </c>
    </row>
    <row r="71" spans="2:16" x14ac:dyDescent="0.2">
      <c r="B71" s="2" t="s">
        <v>38</v>
      </c>
      <c r="C71" s="16">
        <v>147925.48380402199</v>
      </c>
      <c r="D71" s="16">
        <v>449781.88339043671</v>
      </c>
      <c r="E71" s="16">
        <v>551563.47499071783</v>
      </c>
      <c r="F71" s="16">
        <v>1080864.608316734</v>
      </c>
      <c r="G71" s="16">
        <v>1145199.5642866537</v>
      </c>
      <c r="H71" s="16">
        <v>1274894.5712688905</v>
      </c>
      <c r="I71" s="16">
        <v>-2473930.081668111</v>
      </c>
      <c r="J71" s="16">
        <v>1230956.3129014587</v>
      </c>
      <c r="K71" s="16">
        <v>1466275.0030055924</v>
      </c>
      <c r="L71" s="16">
        <v>1275709.6710890487</v>
      </c>
      <c r="M71" s="16">
        <v>1334540.3701726033</v>
      </c>
      <c r="N71" s="16">
        <v>1565663.1221698837</v>
      </c>
      <c r="O71" s="21">
        <f t="shared" si="0"/>
        <v>11523374.065396041</v>
      </c>
    </row>
    <row r="72" spans="2:16" x14ac:dyDescent="0.2">
      <c r="B72" s="2" t="s">
        <v>39</v>
      </c>
      <c r="C72" s="16">
        <v>376955.82438769209</v>
      </c>
      <c r="D72" s="16">
        <v>308835.0994636821</v>
      </c>
      <c r="E72" s="16">
        <v>402398.63629342488</v>
      </c>
      <c r="F72" s="16">
        <v>-1279425.4786522801</v>
      </c>
      <c r="G72" s="16">
        <v>-1348055.7799506066</v>
      </c>
      <c r="H72" s="16">
        <v>-1681719.5892550196</v>
      </c>
      <c r="I72" s="16">
        <v>-1807774.0164474864</v>
      </c>
      <c r="J72" s="16">
        <v>-2124278.1310653239</v>
      </c>
      <c r="K72" s="16">
        <v>-1300771.0613590616</v>
      </c>
      <c r="L72" s="16">
        <v>591090.54567486641</v>
      </c>
      <c r="M72" s="16">
        <v>653320.9067453515</v>
      </c>
      <c r="N72" s="16">
        <v>659054.53319843661</v>
      </c>
      <c r="O72" s="21">
        <f t="shared" si="0"/>
        <v>2991655.5457634535</v>
      </c>
    </row>
    <row r="73" spans="2:16" ht="18" customHeight="1" x14ac:dyDescent="0.2">
      <c r="B73" s="3" t="s">
        <v>41</v>
      </c>
      <c r="C73" s="22">
        <f>SUMIF(C8:C72,"&gt;0")</f>
        <v>13587267.276770135</v>
      </c>
      <c r="D73" s="22">
        <f>SUMIF(D8:D72,"&gt;0")</f>
        <v>14593638.757349478</v>
      </c>
      <c r="E73" s="22">
        <f>SUMIF(E8:E72,"&gt;0")</f>
        <v>16438533.467213988</v>
      </c>
      <c r="F73" s="22">
        <f>SUMIF(F8:F72,"&gt;0")</f>
        <v>16684455.046009915</v>
      </c>
      <c r="G73" s="22">
        <f>SUMIF(G8:G72,"&gt;0")</f>
        <v>16411486.321091466</v>
      </c>
      <c r="H73" s="22">
        <f>SUMIF(H8:H72,"&gt;0")</f>
        <v>18552857.140174352</v>
      </c>
      <c r="I73" s="22">
        <f>SUMIF(I8:I72,"&gt;0")</f>
        <v>15755750.254942924</v>
      </c>
      <c r="J73" s="22">
        <f>SUMIF(J8:J72,"&gt;0")</f>
        <v>20100396.56773876</v>
      </c>
      <c r="K73" s="22">
        <f>SUMIF(K8:K72,"&gt;0")</f>
        <v>18784151.14074029</v>
      </c>
      <c r="L73" s="22">
        <f>SUMIF(L8:L72,"&gt;0")</f>
        <v>17641645.699240074</v>
      </c>
      <c r="M73" s="22">
        <f>SUMIF(M8:M72,"&gt;0")</f>
        <v>18934371.989006769</v>
      </c>
      <c r="N73" s="22">
        <f>SUMIF(N8:N72,"&gt;0")</f>
        <v>17058549.140831213</v>
      </c>
      <c r="O73" s="22">
        <f>SUMIF(O8:O72,"&gt;0")</f>
        <v>193126686.23786035</v>
      </c>
      <c r="P73" s="20"/>
    </row>
    <row r="74" spans="2:16" x14ac:dyDescent="0.2"/>
    <row r="75" spans="2:16" ht="39" customHeight="1" x14ac:dyDescent="0.2">
      <c r="B75" s="61" t="s">
        <v>456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</row>
    <row r="76" spans="2:16" x14ac:dyDescent="0.2"/>
  </sheetData>
  <autoFilter ref="B7:O73" xr:uid="{FF460495-FD2D-4226-A423-11E3EA0B581C}"/>
  <sortState xmlns:xlrd2="http://schemas.microsoft.com/office/spreadsheetml/2017/richdata2" ref="B8:N72">
    <sortCondition ref="B8:B72"/>
  </sortState>
  <mergeCells count="4">
    <mergeCell ref="B75:O75"/>
    <mergeCell ref="B2:O2"/>
    <mergeCell ref="B4:O4"/>
    <mergeCell ref="B5:O5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B798-A86A-4E46-8FC8-79FEFC624177}">
  <dimension ref="B1:CD43"/>
  <sheetViews>
    <sheetView showGridLines="0" zoomScale="90" zoomScaleNormal="90" zoomScaleSheetLayoutView="90" workbookViewId="0">
      <selection activeCell="B26" sqref="B26"/>
    </sheetView>
  </sheetViews>
  <sheetFormatPr baseColWidth="10" defaultColWidth="12" defaultRowHeight="11.25" zeroHeight="1" x14ac:dyDescent="0.2"/>
  <cols>
    <col min="1" max="1" width="4" customWidth="1"/>
    <col min="2" max="2" width="18.6640625" customWidth="1"/>
    <col min="3" max="3" width="17.83203125" bestFit="1" customWidth="1"/>
    <col min="4" max="4" width="20" customWidth="1"/>
    <col min="5" max="6" width="17.83203125" bestFit="1" customWidth="1"/>
    <col min="7" max="7" width="18.5" bestFit="1" customWidth="1"/>
    <col min="8" max="18" width="17" customWidth="1"/>
    <col min="19" max="19" width="19.5" customWidth="1"/>
    <col min="20" max="20" width="17" customWidth="1"/>
    <col min="21" max="21" width="19.33203125" customWidth="1"/>
    <col min="22" max="39" width="17" customWidth="1"/>
    <col min="40" max="41" width="13.5" bestFit="1" customWidth="1"/>
    <col min="42" max="42" width="14" bestFit="1" customWidth="1"/>
    <col min="43" max="43" width="16" customWidth="1"/>
    <col min="44" max="44" width="17.5" customWidth="1"/>
    <col min="45" max="45" width="16" bestFit="1" customWidth="1"/>
    <col min="46" max="46" width="17.83203125" customWidth="1"/>
    <col min="47" max="47" width="15.33203125" customWidth="1"/>
    <col min="48" max="48" width="13.6640625" customWidth="1"/>
    <col min="49" max="49" width="14.6640625" customWidth="1"/>
    <col min="50" max="50" width="12.83203125" bestFit="1" customWidth="1"/>
    <col min="51" max="51" width="13.83203125" customWidth="1"/>
    <col min="52" max="52" width="12.83203125" bestFit="1" customWidth="1"/>
    <col min="53" max="53" width="12" customWidth="1"/>
    <col min="54" max="54" width="13.83203125" customWidth="1"/>
    <col min="55" max="56" width="12" customWidth="1"/>
    <col min="57" max="57" width="17.83203125" customWidth="1"/>
    <col min="58" max="58" width="18.33203125" customWidth="1"/>
    <col min="59" max="59" width="15.33203125" customWidth="1"/>
    <col min="60" max="60" width="12" customWidth="1"/>
    <col min="61" max="61" width="12.83203125" bestFit="1" customWidth="1"/>
    <col min="62" max="62" width="12" customWidth="1"/>
    <col min="63" max="63" width="13.1640625" customWidth="1"/>
    <col min="64" max="64" width="15.33203125" customWidth="1"/>
    <col min="65" max="65" width="14.83203125" bestFit="1" customWidth="1"/>
    <col min="66" max="67" width="12.83203125" bestFit="1" customWidth="1"/>
    <col min="68" max="69" width="12" customWidth="1"/>
    <col min="70" max="70" width="14.6640625" customWidth="1"/>
    <col min="71" max="71" width="13.33203125" bestFit="1" customWidth="1"/>
    <col min="72" max="72" width="12.83203125" bestFit="1" customWidth="1"/>
    <col min="73" max="73" width="15.33203125" customWidth="1"/>
    <col min="74" max="74" width="12" customWidth="1"/>
    <col min="75" max="75" width="12.83203125" bestFit="1" customWidth="1"/>
    <col min="76" max="76" width="13.1640625" bestFit="1" customWidth="1"/>
    <col min="77" max="77" width="15" customWidth="1"/>
    <col min="78" max="78" width="13.6640625" customWidth="1"/>
    <col min="79" max="82" width="16.1640625" customWidth="1"/>
  </cols>
  <sheetData>
    <row r="1" spans="2:46" x14ac:dyDescent="0.2"/>
    <row r="2" spans="2:46" x14ac:dyDescent="0.2">
      <c r="B2" s="60" t="s">
        <v>224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</row>
    <row r="3" spans="2:46" x14ac:dyDescent="0.2"/>
    <row r="4" spans="2:46" s="49" customFormat="1" x14ac:dyDescent="0.2">
      <c r="B4" s="48" t="s">
        <v>171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</row>
    <row r="5" spans="2:46" s="49" customFormat="1" x14ac:dyDescent="0.2">
      <c r="B5" s="48" t="s">
        <v>172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</row>
    <row r="6" spans="2:46" s="49" customFormat="1" x14ac:dyDescent="0.2">
      <c r="B6" s="48" t="s">
        <v>173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</row>
    <row r="7" spans="2:46" x14ac:dyDescent="0.2"/>
    <row r="8" spans="2:46" ht="67.5" x14ac:dyDescent="0.2">
      <c r="B8" s="63" t="s">
        <v>174</v>
      </c>
      <c r="C8" s="25" t="s">
        <v>177</v>
      </c>
      <c r="D8" s="25" t="s">
        <v>176</v>
      </c>
      <c r="E8" s="25" t="s">
        <v>321</v>
      </c>
      <c r="F8" s="25" t="s">
        <v>209</v>
      </c>
      <c r="G8" s="25" t="s">
        <v>322</v>
      </c>
      <c r="H8" s="25" t="s">
        <v>178</v>
      </c>
      <c r="I8" s="25" t="s">
        <v>179</v>
      </c>
      <c r="J8" s="25" t="s">
        <v>206</v>
      </c>
      <c r="K8" s="25" t="s">
        <v>204</v>
      </c>
      <c r="L8" s="25" t="s">
        <v>181</v>
      </c>
      <c r="M8" s="25" t="s">
        <v>198</v>
      </c>
      <c r="N8" s="25" t="s">
        <v>175</v>
      </c>
      <c r="O8" s="25" t="s">
        <v>203</v>
      </c>
      <c r="P8" s="25" t="s">
        <v>180</v>
      </c>
      <c r="Q8" s="25" t="s">
        <v>201</v>
      </c>
      <c r="R8" s="25" t="s">
        <v>210</v>
      </c>
      <c r="S8" s="25" t="s">
        <v>199</v>
      </c>
      <c r="T8" s="25" t="s">
        <v>202</v>
      </c>
      <c r="U8" s="25" t="s">
        <v>200</v>
      </c>
      <c r="V8" s="25" t="s">
        <v>185</v>
      </c>
      <c r="W8" s="25" t="s">
        <v>182</v>
      </c>
      <c r="X8" s="25" t="s">
        <v>183</v>
      </c>
      <c r="Y8" s="25" t="s">
        <v>184</v>
      </c>
      <c r="Z8" s="25" t="s">
        <v>194</v>
      </c>
      <c r="AA8" s="25" t="s">
        <v>323</v>
      </c>
      <c r="AB8" s="25" t="s">
        <v>186</v>
      </c>
      <c r="AC8" s="25" t="s">
        <v>188</v>
      </c>
      <c r="AD8" s="25" t="s">
        <v>187</v>
      </c>
      <c r="AE8" s="25" t="s">
        <v>189</v>
      </c>
      <c r="AF8" s="25" t="s">
        <v>190</v>
      </c>
      <c r="AG8" s="25" t="s">
        <v>191</v>
      </c>
      <c r="AH8" s="25" t="s">
        <v>192</v>
      </c>
      <c r="AI8" s="25" t="s">
        <v>193</v>
      </c>
      <c r="AJ8" s="25" t="s">
        <v>324</v>
      </c>
      <c r="AK8" s="25" t="s">
        <v>325</v>
      </c>
      <c r="AL8" s="25" t="s">
        <v>326</v>
      </c>
      <c r="AM8" s="25" t="s">
        <v>327</v>
      </c>
      <c r="AN8" s="25" t="s">
        <v>328</v>
      </c>
      <c r="AO8" s="25" t="s">
        <v>195</v>
      </c>
      <c r="AP8" s="25" t="s">
        <v>197</v>
      </c>
      <c r="AQ8" s="25" t="s">
        <v>205</v>
      </c>
      <c r="AR8" s="25" t="s">
        <v>196</v>
      </c>
      <c r="AS8" s="25" t="s">
        <v>208</v>
      </c>
      <c r="AT8" s="26" t="s">
        <v>207</v>
      </c>
    </row>
    <row r="9" spans="2:46" ht="45" x14ac:dyDescent="0.2">
      <c r="B9" s="63"/>
      <c r="C9" s="25" t="s">
        <v>214</v>
      </c>
      <c r="D9" s="25" t="s">
        <v>214</v>
      </c>
      <c r="E9" s="25" t="s">
        <v>221</v>
      </c>
      <c r="F9" s="25" t="s">
        <v>222</v>
      </c>
      <c r="G9" s="25" t="s">
        <v>214</v>
      </c>
      <c r="H9" s="25" t="s">
        <v>214</v>
      </c>
      <c r="I9" s="25" t="s">
        <v>214</v>
      </c>
      <c r="J9" s="25" t="s">
        <v>221</v>
      </c>
      <c r="K9" s="25" t="s">
        <v>221</v>
      </c>
      <c r="L9" s="25" t="s">
        <v>215</v>
      </c>
      <c r="M9" s="25" t="s">
        <v>221</v>
      </c>
      <c r="N9" s="25" t="s">
        <v>213</v>
      </c>
      <c r="O9" s="25" t="s">
        <v>221</v>
      </c>
      <c r="P9" s="25" t="s">
        <v>214</v>
      </c>
      <c r="Q9" s="25" t="s">
        <v>221</v>
      </c>
      <c r="R9" s="25" t="s">
        <v>223</v>
      </c>
      <c r="S9" s="25" t="s">
        <v>221</v>
      </c>
      <c r="T9" s="25" t="s">
        <v>221</v>
      </c>
      <c r="U9" s="25" t="s">
        <v>221</v>
      </c>
      <c r="V9" s="25" t="s">
        <v>218</v>
      </c>
      <c r="W9" s="25" t="s">
        <v>12</v>
      </c>
      <c r="X9" s="25" t="s">
        <v>216</v>
      </c>
      <c r="Y9" s="25" t="s">
        <v>217</v>
      </c>
      <c r="Z9" s="25" t="s">
        <v>220</v>
      </c>
      <c r="AA9" s="25" t="s">
        <v>220</v>
      </c>
      <c r="AB9" s="25" t="s">
        <v>219</v>
      </c>
      <c r="AC9" s="25" t="s">
        <v>219</v>
      </c>
      <c r="AD9" s="25" t="s">
        <v>219</v>
      </c>
      <c r="AE9" s="25" t="s">
        <v>219</v>
      </c>
      <c r="AF9" s="25" t="s">
        <v>219</v>
      </c>
      <c r="AG9" s="25" t="s">
        <v>219</v>
      </c>
      <c r="AH9" s="25" t="s">
        <v>219</v>
      </c>
      <c r="AI9" s="25" t="s">
        <v>219</v>
      </c>
      <c r="AJ9" s="25" t="s">
        <v>219</v>
      </c>
      <c r="AK9" s="25" t="s">
        <v>219</v>
      </c>
      <c r="AL9" s="25" t="s">
        <v>219</v>
      </c>
      <c r="AM9" s="25" t="s">
        <v>219</v>
      </c>
      <c r="AN9" s="25" t="s">
        <v>219</v>
      </c>
      <c r="AO9" s="25" t="s">
        <v>32</v>
      </c>
      <c r="AP9" s="25" t="s">
        <v>221</v>
      </c>
      <c r="AQ9" s="25" t="s">
        <v>221</v>
      </c>
      <c r="AR9" s="25" t="s">
        <v>221</v>
      </c>
      <c r="AS9" s="25" t="s">
        <v>221</v>
      </c>
      <c r="AT9" s="26" t="s">
        <v>221</v>
      </c>
    </row>
    <row r="10" spans="2:46" x14ac:dyDescent="0.2">
      <c r="B10" s="63"/>
      <c r="C10" s="27" t="s">
        <v>211</v>
      </c>
      <c r="D10" s="27" t="s">
        <v>211</v>
      </c>
      <c r="E10" s="27" t="s">
        <v>211</v>
      </c>
      <c r="F10" s="27" t="s">
        <v>211</v>
      </c>
      <c r="G10" s="27" t="s">
        <v>211</v>
      </c>
      <c r="H10" s="27" t="s">
        <v>211</v>
      </c>
      <c r="I10" s="27" t="s">
        <v>211</v>
      </c>
      <c r="J10" s="27" t="s">
        <v>211</v>
      </c>
      <c r="K10" s="27" t="s">
        <v>211</v>
      </c>
      <c r="L10" s="27" t="s">
        <v>211</v>
      </c>
      <c r="M10" s="27" t="s">
        <v>211</v>
      </c>
      <c r="N10" s="27" t="s">
        <v>211</v>
      </c>
      <c r="O10" s="27" t="s">
        <v>211</v>
      </c>
      <c r="P10" s="27" t="s">
        <v>211</v>
      </c>
      <c r="Q10" s="27" t="s">
        <v>211</v>
      </c>
      <c r="R10" s="27" t="s">
        <v>211</v>
      </c>
      <c r="S10" s="27" t="s">
        <v>211</v>
      </c>
      <c r="T10" s="27" t="s">
        <v>211</v>
      </c>
      <c r="U10" s="27" t="s">
        <v>211</v>
      </c>
      <c r="V10" s="27" t="s">
        <v>212</v>
      </c>
      <c r="W10" s="27" t="s">
        <v>212</v>
      </c>
      <c r="X10" s="27" t="s">
        <v>212</v>
      </c>
      <c r="Y10" s="27" t="s">
        <v>212</v>
      </c>
      <c r="Z10" s="27" t="s">
        <v>212</v>
      </c>
      <c r="AA10" s="27" t="s">
        <v>212</v>
      </c>
      <c r="AB10" s="27" t="s">
        <v>212</v>
      </c>
      <c r="AC10" s="27" t="s">
        <v>212</v>
      </c>
      <c r="AD10" s="27" t="s">
        <v>212</v>
      </c>
      <c r="AE10" s="27" t="s">
        <v>212</v>
      </c>
      <c r="AF10" s="27" t="s">
        <v>212</v>
      </c>
      <c r="AG10" s="27" t="s">
        <v>212</v>
      </c>
      <c r="AH10" s="27" t="s">
        <v>212</v>
      </c>
      <c r="AI10" s="27" t="s">
        <v>212</v>
      </c>
      <c r="AJ10" s="27" t="s">
        <v>212</v>
      </c>
      <c r="AK10" s="27" t="s">
        <v>212</v>
      </c>
      <c r="AL10" s="27" t="s">
        <v>212</v>
      </c>
      <c r="AM10" s="27" t="s">
        <v>212</v>
      </c>
      <c r="AN10" s="27" t="s">
        <v>212</v>
      </c>
      <c r="AO10" s="27" t="s">
        <v>212</v>
      </c>
      <c r="AP10" s="27" t="s">
        <v>212</v>
      </c>
      <c r="AQ10" s="27" t="s">
        <v>212</v>
      </c>
      <c r="AR10" s="27" t="s">
        <v>212</v>
      </c>
      <c r="AS10" s="27" t="s">
        <v>211</v>
      </c>
      <c r="AT10" s="28" t="s">
        <v>211</v>
      </c>
    </row>
    <row r="11" spans="2:46" x14ac:dyDescent="0.2">
      <c r="B11" s="40" t="s">
        <v>146</v>
      </c>
      <c r="C11" s="41">
        <v>544168.19999999995</v>
      </c>
      <c r="D11" s="41">
        <v>520709.44999999902</v>
      </c>
      <c r="E11" s="41">
        <v>0</v>
      </c>
      <c r="F11" s="41">
        <v>1621165.4099999899</v>
      </c>
      <c r="G11" s="41">
        <v>479904.799999999</v>
      </c>
      <c r="H11" s="41">
        <v>1206238.3700000001</v>
      </c>
      <c r="I11" s="41">
        <v>2229912.5999999898</v>
      </c>
      <c r="J11" s="41">
        <v>265890.28999999899</v>
      </c>
      <c r="K11" s="41">
        <v>11701232.789999999</v>
      </c>
      <c r="L11" s="41">
        <v>4840961.2199999904</v>
      </c>
      <c r="M11" s="41">
        <v>2970776.91</v>
      </c>
      <c r="N11" s="41">
        <v>13921836.640000001</v>
      </c>
      <c r="O11" s="41">
        <v>3329185.78</v>
      </c>
      <c r="P11" s="41">
        <v>0</v>
      </c>
      <c r="Q11" s="41">
        <v>695921.83</v>
      </c>
      <c r="R11" s="41">
        <v>1890425.6499999899</v>
      </c>
      <c r="S11" s="41">
        <v>668841.92000000004</v>
      </c>
      <c r="T11" s="41">
        <v>4528622.74</v>
      </c>
      <c r="U11" s="41">
        <v>7640411.0999999903</v>
      </c>
      <c r="V11" s="41">
        <v>29739.459999999901</v>
      </c>
      <c r="W11" s="41">
        <v>15713.050000000399</v>
      </c>
      <c r="X11" s="41">
        <v>634092.77999999898</v>
      </c>
      <c r="Y11" s="41">
        <v>2995785.4999999902</v>
      </c>
      <c r="Z11" s="41">
        <v>4189984.3999999901</v>
      </c>
      <c r="AA11" s="41">
        <v>0</v>
      </c>
      <c r="AB11" s="41">
        <v>21587867.329999998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245354.99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24920.810000000802</v>
      </c>
      <c r="AP11" s="41">
        <v>3628369.8699999899</v>
      </c>
      <c r="AQ11" s="41">
        <v>251179.57999999801</v>
      </c>
      <c r="AR11" s="41">
        <v>11756658.699999901</v>
      </c>
      <c r="AS11" s="41">
        <v>22929.260000000198</v>
      </c>
      <c r="AT11" s="41">
        <v>1990715.71</v>
      </c>
    </row>
    <row r="12" spans="2:46" x14ac:dyDescent="0.2">
      <c r="B12" s="40" t="s">
        <v>147</v>
      </c>
      <c r="C12" s="41">
        <v>544168.19999999995</v>
      </c>
      <c r="D12" s="41">
        <v>520709.45</v>
      </c>
      <c r="E12" s="41">
        <v>0</v>
      </c>
      <c r="F12" s="41">
        <v>1621165.41</v>
      </c>
      <c r="G12" s="41">
        <v>479904.799999999</v>
      </c>
      <c r="H12" s="41">
        <v>1206238.3700000001</v>
      </c>
      <c r="I12" s="41">
        <v>2229912.5999999898</v>
      </c>
      <c r="J12" s="41">
        <v>265890.28999999899</v>
      </c>
      <c r="K12" s="41">
        <v>11701232.789999999</v>
      </c>
      <c r="L12" s="41">
        <v>4840961.22</v>
      </c>
      <c r="M12" s="41">
        <v>2970776.91</v>
      </c>
      <c r="N12" s="41">
        <v>13921836.6399999</v>
      </c>
      <c r="O12" s="41">
        <v>3329185.78</v>
      </c>
      <c r="P12" s="41">
        <v>0</v>
      </c>
      <c r="Q12" s="41">
        <v>695921.83</v>
      </c>
      <c r="R12" s="41">
        <v>1890425.6499999899</v>
      </c>
      <c r="S12" s="41">
        <v>668841.91999999899</v>
      </c>
      <c r="T12" s="41">
        <v>4528622.73999999</v>
      </c>
      <c r="U12" s="41">
        <v>7640411.0999999903</v>
      </c>
      <c r="V12" s="41">
        <v>29739.459999999901</v>
      </c>
      <c r="W12" s="41">
        <v>15713.049999999899</v>
      </c>
      <c r="X12" s="41">
        <v>634092.78</v>
      </c>
      <c r="Y12" s="41">
        <v>2995785.5</v>
      </c>
      <c r="Z12" s="41">
        <v>4189984.4</v>
      </c>
      <c r="AA12" s="41">
        <v>0</v>
      </c>
      <c r="AB12" s="41">
        <v>21587867.329999901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271643.01999999897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24920.809999999699</v>
      </c>
      <c r="AP12" s="41">
        <v>3628369.8699999899</v>
      </c>
      <c r="AQ12" s="41">
        <v>251179.58</v>
      </c>
      <c r="AR12" s="41">
        <v>11756658.699999999</v>
      </c>
      <c r="AS12" s="41">
        <v>22929.259999999798</v>
      </c>
      <c r="AT12" s="41">
        <v>1990715.70999999</v>
      </c>
    </row>
    <row r="13" spans="2:46" x14ac:dyDescent="0.2">
      <c r="B13" s="40" t="s">
        <v>148</v>
      </c>
      <c r="C13" s="41">
        <v>544168.19999999902</v>
      </c>
      <c r="D13" s="41">
        <v>520709.44999999902</v>
      </c>
      <c r="E13" s="41">
        <v>0</v>
      </c>
      <c r="F13" s="41">
        <v>1621165.41</v>
      </c>
      <c r="G13" s="41">
        <v>479904.799999999</v>
      </c>
      <c r="H13" s="41">
        <v>1206238.3700000001</v>
      </c>
      <c r="I13" s="41">
        <v>2229912.6</v>
      </c>
      <c r="J13" s="41">
        <v>265890.28999999998</v>
      </c>
      <c r="K13" s="41">
        <v>11701232.789999999</v>
      </c>
      <c r="L13" s="41">
        <v>4840961.22</v>
      </c>
      <c r="M13" s="41">
        <v>2970776.9099999899</v>
      </c>
      <c r="N13" s="41">
        <v>13921836.6399999</v>
      </c>
      <c r="O13" s="41">
        <v>3329185.77999999</v>
      </c>
      <c r="P13" s="41">
        <v>0</v>
      </c>
      <c r="Q13" s="41">
        <v>695921.82999999903</v>
      </c>
      <c r="R13" s="41">
        <v>1890425.65</v>
      </c>
      <c r="S13" s="41">
        <v>668841.91999999899</v>
      </c>
      <c r="T13" s="41">
        <v>4528622.74</v>
      </c>
      <c r="U13" s="41">
        <v>7640411.0999999996</v>
      </c>
      <c r="V13" s="41">
        <v>29739.460000000101</v>
      </c>
      <c r="W13" s="41">
        <v>15713.049999999799</v>
      </c>
      <c r="X13" s="41">
        <v>634092.77999999898</v>
      </c>
      <c r="Y13" s="41">
        <v>2995785.5</v>
      </c>
      <c r="Z13" s="41">
        <v>4189984.4</v>
      </c>
      <c r="AA13" s="41">
        <v>0</v>
      </c>
      <c r="AB13" s="41">
        <v>21587867.329999901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271643.02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24920.809999999699</v>
      </c>
      <c r="AP13" s="41">
        <v>3628369.87</v>
      </c>
      <c r="AQ13" s="41">
        <v>251179.58</v>
      </c>
      <c r="AR13" s="41">
        <v>11756658.699999999</v>
      </c>
      <c r="AS13" s="41">
        <v>22929.259999999798</v>
      </c>
      <c r="AT13" s="41">
        <v>1990715.70999999</v>
      </c>
    </row>
    <row r="14" spans="2:46" x14ac:dyDescent="0.2">
      <c r="B14" s="40" t="s">
        <v>149</v>
      </c>
      <c r="C14" s="41">
        <v>544168.19999999995</v>
      </c>
      <c r="D14" s="41">
        <v>520709.45</v>
      </c>
      <c r="E14" s="41">
        <v>0</v>
      </c>
      <c r="F14" s="41">
        <v>1621165.41</v>
      </c>
      <c r="G14" s="41">
        <v>479904.799999999</v>
      </c>
      <c r="H14" s="41">
        <v>1206238.3699999901</v>
      </c>
      <c r="I14" s="41">
        <v>2229912.6</v>
      </c>
      <c r="J14" s="41">
        <v>265890.28999999998</v>
      </c>
      <c r="K14" s="41">
        <v>11701232.789999999</v>
      </c>
      <c r="L14" s="41">
        <v>4840961.22</v>
      </c>
      <c r="M14" s="41">
        <v>2970776.9099999899</v>
      </c>
      <c r="N14" s="41">
        <v>13921836.640000001</v>
      </c>
      <c r="O14" s="41">
        <v>3329185.77999999</v>
      </c>
      <c r="P14" s="41">
        <v>0</v>
      </c>
      <c r="Q14" s="41">
        <v>695921.82999999903</v>
      </c>
      <c r="R14" s="41">
        <v>1890425.6499999899</v>
      </c>
      <c r="S14" s="41">
        <v>668841.92000000004</v>
      </c>
      <c r="T14" s="41">
        <v>4528622.73999999</v>
      </c>
      <c r="U14" s="41">
        <v>7640411.0999999996</v>
      </c>
      <c r="V14" s="41">
        <v>29739.460000000101</v>
      </c>
      <c r="W14" s="41">
        <v>15713.0500000006</v>
      </c>
      <c r="X14" s="41">
        <v>634092.78</v>
      </c>
      <c r="Y14" s="41">
        <v>2995785.5</v>
      </c>
      <c r="Z14" s="41">
        <v>4189984.3999999901</v>
      </c>
      <c r="AA14" s="41">
        <v>0</v>
      </c>
      <c r="AB14" s="41">
        <v>21587867.329999998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271643.02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24920.8100000003</v>
      </c>
      <c r="AP14" s="41">
        <v>3628369.8699999899</v>
      </c>
      <c r="AQ14" s="41">
        <v>251179.579999999</v>
      </c>
      <c r="AR14" s="41">
        <v>11756658.699999999</v>
      </c>
      <c r="AS14" s="41">
        <v>22929.2599999995</v>
      </c>
      <c r="AT14" s="41">
        <v>1990715.71</v>
      </c>
    </row>
    <row r="15" spans="2:46" x14ac:dyDescent="0.2">
      <c r="B15" s="40" t="s">
        <v>150</v>
      </c>
      <c r="C15" s="41">
        <v>544168.19999999902</v>
      </c>
      <c r="D15" s="41">
        <v>520709.45</v>
      </c>
      <c r="E15" s="41">
        <v>0</v>
      </c>
      <c r="F15" s="41">
        <v>1621165.4099999899</v>
      </c>
      <c r="G15" s="41">
        <v>479904.8</v>
      </c>
      <c r="H15" s="41">
        <v>1206238.3700000001</v>
      </c>
      <c r="I15" s="41">
        <v>2229912.5999999898</v>
      </c>
      <c r="J15" s="41">
        <v>265890.28999999899</v>
      </c>
      <c r="K15" s="41">
        <v>11701232.789999999</v>
      </c>
      <c r="L15" s="41">
        <v>4840961.22</v>
      </c>
      <c r="M15" s="41">
        <v>2970776.9099999899</v>
      </c>
      <c r="N15" s="41">
        <v>13921836.640000001</v>
      </c>
      <c r="O15" s="41">
        <v>3329185.78</v>
      </c>
      <c r="P15" s="41">
        <v>0</v>
      </c>
      <c r="Q15" s="41">
        <v>695921.83</v>
      </c>
      <c r="R15" s="41">
        <v>1890425.65</v>
      </c>
      <c r="S15" s="41">
        <v>668841.92000000004</v>
      </c>
      <c r="T15" s="41">
        <v>4528622.74</v>
      </c>
      <c r="U15" s="41">
        <v>7640411.0999999903</v>
      </c>
      <c r="V15" s="41">
        <v>29739.460000000101</v>
      </c>
      <c r="W15" s="41">
        <v>15713.050000000099</v>
      </c>
      <c r="X15" s="41">
        <v>634092.77999999898</v>
      </c>
      <c r="Y15" s="41">
        <v>2995785.4999999902</v>
      </c>
      <c r="Z15" s="41">
        <v>4189984.4</v>
      </c>
      <c r="AA15" s="41">
        <v>0</v>
      </c>
      <c r="AB15" s="41">
        <v>21587867.329999998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262957.90999999997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24920.810000000201</v>
      </c>
      <c r="AP15" s="41">
        <v>3628369.8699999899</v>
      </c>
      <c r="AQ15" s="41">
        <v>251179.58</v>
      </c>
      <c r="AR15" s="41">
        <v>11756658.699999999</v>
      </c>
      <c r="AS15" s="41">
        <v>22642.0800000007</v>
      </c>
      <c r="AT15" s="41">
        <v>1990715.71</v>
      </c>
    </row>
    <row r="16" spans="2:46" x14ac:dyDescent="0.2">
      <c r="B16" s="40" t="s">
        <v>151</v>
      </c>
      <c r="C16" s="41">
        <v>544168.19999999995</v>
      </c>
      <c r="D16" s="41">
        <v>520709.45</v>
      </c>
      <c r="E16" s="41">
        <v>0</v>
      </c>
      <c r="F16" s="41">
        <v>1621165.41</v>
      </c>
      <c r="G16" s="41">
        <v>479904.799999999</v>
      </c>
      <c r="H16" s="41">
        <v>1206238.3700000001</v>
      </c>
      <c r="I16" s="41">
        <v>2229912.5999999898</v>
      </c>
      <c r="J16" s="41">
        <v>265890.28999999998</v>
      </c>
      <c r="K16" s="41">
        <v>11701232.789999999</v>
      </c>
      <c r="L16" s="41">
        <v>4840961.22</v>
      </c>
      <c r="M16" s="41">
        <v>2970776.9099999899</v>
      </c>
      <c r="N16" s="41">
        <v>13921836.640000001</v>
      </c>
      <c r="O16" s="41">
        <v>3329185.78</v>
      </c>
      <c r="P16" s="41">
        <v>0</v>
      </c>
      <c r="Q16" s="41">
        <v>695921.82999999903</v>
      </c>
      <c r="R16" s="41">
        <v>1890425.6499999899</v>
      </c>
      <c r="S16" s="41">
        <v>668841.92000000004</v>
      </c>
      <c r="T16" s="41">
        <v>4528622.73999999</v>
      </c>
      <c r="U16" s="41">
        <v>7640411.0999999996</v>
      </c>
      <c r="V16" s="41">
        <v>29739.460000000301</v>
      </c>
      <c r="W16" s="41">
        <v>15713.049999999201</v>
      </c>
      <c r="X16" s="41">
        <v>634092.78</v>
      </c>
      <c r="Y16" s="41">
        <v>2995785.5</v>
      </c>
      <c r="Z16" s="41">
        <v>4189984.4</v>
      </c>
      <c r="AA16" s="41">
        <v>0</v>
      </c>
      <c r="AB16" s="41">
        <v>21587867.329999998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262957.90999999997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24920.8100000007</v>
      </c>
      <c r="AP16" s="41">
        <v>3628369.8699999899</v>
      </c>
      <c r="AQ16" s="41">
        <v>251179.58</v>
      </c>
      <c r="AR16" s="41">
        <v>11756658.699999999</v>
      </c>
      <c r="AS16" s="41">
        <v>22642.0800000001</v>
      </c>
      <c r="AT16" s="41">
        <v>1990715.70999999</v>
      </c>
    </row>
    <row r="17" spans="2:82" x14ac:dyDescent="0.2">
      <c r="B17" s="40" t="s">
        <v>152</v>
      </c>
      <c r="C17" s="41">
        <v>588595.62999999896</v>
      </c>
      <c r="D17" s="41">
        <v>661290.88</v>
      </c>
      <c r="E17" s="41">
        <v>0</v>
      </c>
      <c r="F17" s="41">
        <v>1755468.95</v>
      </c>
      <c r="G17" s="41">
        <v>520039.26</v>
      </c>
      <c r="H17" s="41">
        <v>1325054.8299999901</v>
      </c>
      <c r="I17" s="41">
        <v>2434889.29</v>
      </c>
      <c r="J17" s="41">
        <v>272408.92</v>
      </c>
      <c r="K17" s="41">
        <v>12847274.8899999</v>
      </c>
      <c r="L17" s="41">
        <v>5203365.09</v>
      </c>
      <c r="M17" s="41">
        <v>3310086.3099999898</v>
      </c>
      <c r="N17" s="41">
        <v>15070941.810000001</v>
      </c>
      <c r="O17" s="41">
        <v>3582402.3299999898</v>
      </c>
      <c r="P17" s="41">
        <v>0</v>
      </c>
      <c r="Q17" s="41">
        <v>642988.24999999895</v>
      </c>
      <c r="R17" s="41">
        <v>2028406.24</v>
      </c>
      <c r="S17" s="41">
        <v>727393.1</v>
      </c>
      <c r="T17" s="41">
        <v>4923204.88</v>
      </c>
      <c r="U17" s="41">
        <v>8296721.5799999898</v>
      </c>
      <c r="V17" s="41">
        <v>31090.419999999602</v>
      </c>
      <c r="W17" s="41">
        <v>19749.560000000001</v>
      </c>
      <c r="X17" s="41">
        <v>755143.799999999</v>
      </c>
      <c r="Y17" s="41">
        <v>3070510.54</v>
      </c>
      <c r="Z17" s="41">
        <v>4537914.91</v>
      </c>
      <c r="AA17" s="41">
        <v>272100.57</v>
      </c>
      <c r="AB17" s="41">
        <v>22497113.5499999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25447.539999999899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27026.129999999499</v>
      </c>
      <c r="AP17" s="41">
        <v>3943257.3599999901</v>
      </c>
      <c r="AQ17" s="41">
        <v>275889.37</v>
      </c>
      <c r="AR17" s="41">
        <v>12626072.27</v>
      </c>
      <c r="AS17" s="41">
        <v>2191.1700000003002</v>
      </c>
      <c r="AT17" s="41">
        <v>2012699.9</v>
      </c>
    </row>
    <row r="18" spans="2:82" x14ac:dyDescent="0.2">
      <c r="B18" s="40" t="s">
        <v>153</v>
      </c>
      <c r="C18" s="41">
        <v>593355.71</v>
      </c>
      <c r="D18" s="41">
        <v>691993.74999999895</v>
      </c>
      <c r="E18" s="41">
        <v>0</v>
      </c>
      <c r="F18" s="41">
        <v>1769501.28</v>
      </c>
      <c r="G18" s="41">
        <v>524339.38</v>
      </c>
      <c r="H18" s="41">
        <v>1343632.1099999901</v>
      </c>
      <c r="I18" s="41">
        <v>2463792.0499999998</v>
      </c>
      <c r="J18" s="41">
        <v>273107.34999999998</v>
      </c>
      <c r="K18" s="41">
        <v>12983829.9799999</v>
      </c>
      <c r="L18" s="41">
        <v>5242170.5099999905</v>
      </c>
      <c r="M18" s="41">
        <v>3341652.75</v>
      </c>
      <c r="N18" s="41">
        <v>15212006.26</v>
      </c>
      <c r="O18" s="41">
        <v>3612329.3999999901</v>
      </c>
      <c r="P18" s="41">
        <v>0</v>
      </c>
      <c r="Q18" s="41">
        <v>721680.89999999898</v>
      </c>
      <c r="R18" s="41">
        <v>2055554.76999999</v>
      </c>
      <c r="S18" s="41">
        <v>733662.57999999903</v>
      </c>
      <c r="T18" s="41">
        <v>4964977.1399999904</v>
      </c>
      <c r="U18" s="41">
        <v>8365045.46</v>
      </c>
      <c r="V18" s="41">
        <v>31235.1699999999</v>
      </c>
      <c r="W18" s="41">
        <v>20182.04</v>
      </c>
      <c r="X18" s="41">
        <v>786146.48999999894</v>
      </c>
      <c r="Y18" s="41">
        <v>3273983.42</v>
      </c>
      <c r="Z18" s="41">
        <v>4575475.0599999996</v>
      </c>
      <c r="AA18" s="41">
        <v>301254.2</v>
      </c>
      <c r="AB18" s="41">
        <v>22733736.350000001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-2.0003199097118299E-10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27251.7</v>
      </c>
      <c r="AP18" s="41">
        <v>3976995.29999999</v>
      </c>
      <c r="AQ18" s="41">
        <v>278536.84999999899</v>
      </c>
      <c r="AR18" s="41">
        <v>12719223.7199999</v>
      </c>
      <c r="AS18" s="41">
        <v>26592.3499999993</v>
      </c>
      <c r="AT18" s="41">
        <v>1990142.6299999901</v>
      </c>
    </row>
    <row r="19" spans="2:82" x14ac:dyDescent="0.2">
      <c r="B19" s="40" t="s">
        <v>154</v>
      </c>
      <c r="C19" s="41">
        <v>593355.70999999903</v>
      </c>
      <c r="D19" s="41">
        <v>706120.72</v>
      </c>
      <c r="E19" s="41">
        <v>0</v>
      </c>
      <c r="F19" s="41">
        <v>1769178.53</v>
      </c>
      <c r="G19" s="41">
        <v>524339.37999999896</v>
      </c>
      <c r="H19" s="41">
        <v>1348913.22</v>
      </c>
      <c r="I19" s="41">
        <v>2470061.3099999898</v>
      </c>
      <c r="J19" s="41">
        <v>273107.34999999998</v>
      </c>
      <c r="K19" s="41">
        <v>12996262.759999899</v>
      </c>
      <c r="L19" s="41">
        <v>5242149.22</v>
      </c>
      <c r="M19" s="41">
        <v>3337327.9799999902</v>
      </c>
      <c r="N19" s="41">
        <v>15228215.589999899</v>
      </c>
      <c r="O19" s="41">
        <v>3614855.47</v>
      </c>
      <c r="P19" s="41">
        <v>0</v>
      </c>
      <c r="Q19" s="41">
        <v>797880.74</v>
      </c>
      <c r="R19" s="41">
        <v>2066723.05999999</v>
      </c>
      <c r="S19" s="41">
        <v>733659.08999999904</v>
      </c>
      <c r="T19" s="41">
        <v>4964521.55</v>
      </c>
      <c r="U19" s="41">
        <v>8363243.4299999997</v>
      </c>
      <c r="V19" s="41">
        <v>31235.169999999802</v>
      </c>
      <c r="W19" s="41">
        <v>20182.039999999899</v>
      </c>
      <c r="X19" s="41">
        <v>802434.3</v>
      </c>
      <c r="Y19" s="41">
        <v>3450533.92</v>
      </c>
      <c r="Z19" s="41">
        <v>4575729.66</v>
      </c>
      <c r="AA19" s="41">
        <v>301254.2</v>
      </c>
      <c r="AB19" s="41">
        <v>22859468.600000001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4.9999991993954197E-10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27251.7</v>
      </c>
      <c r="AP19" s="41">
        <v>3976995.3</v>
      </c>
      <c r="AQ19" s="41">
        <v>278536.84999999899</v>
      </c>
      <c r="AR19" s="41">
        <v>12719223.7199999</v>
      </c>
      <c r="AS19" s="41">
        <v>50611.249999999804</v>
      </c>
      <c r="AT19" s="41">
        <v>1967640.8199999901</v>
      </c>
    </row>
    <row r="20" spans="2:82" x14ac:dyDescent="0.2">
      <c r="B20" s="40" t="s">
        <v>155</v>
      </c>
      <c r="C20" s="41">
        <v>593355.71</v>
      </c>
      <c r="D20" s="41">
        <v>691993.75</v>
      </c>
      <c r="E20" s="41">
        <v>0</v>
      </c>
      <c r="F20" s="41">
        <v>1769501.28</v>
      </c>
      <c r="G20" s="41">
        <v>524339.38</v>
      </c>
      <c r="H20" s="41">
        <v>1343632.11</v>
      </c>
      <c r="I20" s="41">
        <v>2463792.0499999998</v>
      </c>
      <c r="J20" s="41">
        <v>273107.34999999899</v>
      </c>
      <c r="K20" s="41">
        <v>12983829.9799999</v>
      </c>
      <c r="L20" s="41">
        <v>5242170.51</v>
      </c>
      <c r="M20" s="41">
        <v>3341652.75</v>
      </c>
      <c r="N20" s="41">
        <v>15212006.26</v>
      </c>
      <c r="O20" s="41">
        <v>3612329.4</v>
      </c>
      <c r="P20" s="41">
        <v>0</v>
      </c>
      <c r="Q20" s="41">
        <v>721680.89999999898</v>
      </c>
      <c r="R20" s="41">
        <v>2055554.77</v>
      </c>
      <c r="S20" s="41">
        <v>733662.58</v>
      </c>
      <c r="T20" s="41">
        <v>4964977.1399999997</v>
      </c>
      <c r="U20" s="41">
        <v>8365045.46</v>
      </c>
      <c r="V20" s="41">
        <v>31235.1700000003</v>
      </c>
      <c r="W20" s="41">
        <v>20182.040000000099</v>
      </c>
      <c r="X20" s="41">
        <v>786146.49</v>
      </c>
      <c r="Y20" s="41">
        <v>3273983.42</v>
      </c>
      <c r="Z20" s="41">
        <v>4575475.0599999996</v>
      </c>
      <c r="AA20" s="41">
        <v>301254.19999999902</v>
      </c>
      <c r="AB20" s="41">
        <v>22733736.349999901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27251.699999999499</v>
      </c>
      <c r="AP20" s="41">
        <v>3976995.29999999</v>
      </c>
      <c r="AQ20" s="41">
        <v>278536.84999999998</v>
      </c>
      <c r="AR20" s="41">
        <v>12719223.7199999</v>
      </c>
      <c r="AS20" s="41">
        <v>26592.3500000001</v>
      </c>
      <c r="AT20" s="41">
        <v>1990142.63</v>
      </c>
    </row>
    <row r="21" spans="2:82" x14ac:dyDescent="0.2">
      <c r="B21" s="40" t="s">
        <v>156</v>
      </c>
      <c r="C21" s="41">
        <v>593355.71</v>
      </c>
      <c r="D21" s="41">
        <v>691993.75</v>
      </c>
      <c r="E21" s="41">
        <v>0</v>
      </c>
      <c r="F21" s="41">
        <v>1769501.27999999</v>
      </c>
      <c r="G21" s="41">
        <v>524339.37999999896</v>
      </c>
      <c r="H21" s="41">
        <v>1343632.1099999901</v>
      </c>
      <c r="I21" s="41">
        <v>2463792.0499999998</v>
      </c>
      <c r="J21" s="41">
        <v>273107.34999999998</v>
      </c>
      <c r="K21" s="41">
        <v>12983829.9799999</v>
      </c>
      <c r="L21" s="41">
        <v>5242170.5099999905</v>
      </c>
      <c r="M21" s="41">
        <v>3341652.7499999902</v>
      </c>
      <c r="N21" s="41">
        <v>15212006.26</v>
      </c>
      <c r="O21" s="41">
        <v>3612329.4</v>
      </c>
      <c r="P21" s="41">
        <v>0</v>
      </c>
      <c r="Q21" s="41">
        <v>721680.9</v>
      </c>
      <c r="R21" s="41">
        <v>2055554.77</v>
      </c>
      <c r="S21" s="41">
        <v>733662.58</v>
      </c>
      <c r="T21" s="41">
        <v>4964977.1399999904</v>
      </c>
      <c r="U21" s="41">
        <v>8365045.46</v>
      </c>
      <c r="V21" s="41">
        <v>31235.170000000398</v>
      </c>
      <c r="W21" s="41">
        <v>20182.040000000401</v>
      </c>
      <c r="X21" s="41">
        <v>786146.48999999894</v>
      </c>
      <c r="Y21" s="41">
        <v>3273983.42</v>
      </c>
      <c r="Z21" s="41">
        <v>4575475.0599999996</v>
      </c>
      <c r="AA21" s="41">
        <v>301254.19999999902</v>
      </c>
      <c r="AB21" s="41">
        <v>22733736.350000001</v>
      </c>
      <c r="AC21" s="41">
        <v>3.0000535389262898E-10</v>
      </c>
      <c r="AD21" s="41">
        <v>-7.9930373431125097E-10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27251.699999999899</v>
      </c>
      <c r="AP21" s="41">
        <v>3976995.29999999</v>
      </c>
      <c r="AQ21" s="41">
        <v>278536.84999999899</v>
      </c>
      <c r="AR21" s="41">
        <v>12719223.720000001</v>
      </c>
      <c r="AS21" s="41">
        <v>26592.35</v>
      </c>
      <c r="AT21" s="41">
        <v>1990142.63</v>
      </c>
    </row>
    <row r="22" spans="2:82" x14ac:dyDescent="0.2">
      <c r="B22" s="40" t="s">
        <v>157</v>
      </c>
      <c r="C22" s="41">
        <v>593355.71</v>
      </c>
      <c r="D22" s="41">
        <v>691993.74999999895</v>
      </c>
      <c r="E22" s="41">
        <v>0</v>
      </c>
      <c r="F22" s="41">
        <v>1769501.28</v>
      </c>
      <c r="G22" s="41">
        <v>524339.38</v>
      </c>
      <c r="H22" s="41">
        <v>1343632.1099999901</v>
      </c>
      <c r="I22" s="41">
        <v>2463792.0499999998</v>
      </c>
      <c r="J22" s="41">
        <v>273107.34999999899</v>
      </c>
      <c r="K22" s="41">
        <v>12983829.98</v>
      </c>
      <c r="L22" s="41">
        <v>5242170.51</v>
      </c>
      <c r="M22" s="41">
        <v>3341652.75</v>
      </c>
      <c r="N22" s="41">
        <v>15212006.259999899</v>
      </c>
      <c r="O22" s="41">
        <v>3612329.3999999901</v>
      </c>
      <c r="P22" s="41">
        <v>0</v>
      </c>
      <c r="Q22" s="41">
        <v>721680.9</v>
      </c>
      <c r="R22" s="41">
        <v>2055554.77</v>
      </c>
      <c r="S22" s="41">
        <v>733662.58</v>
      </c>
      <c r="T22" s="41">
        <v>4964977.1399999997</v>
      </c>
      <c r="U22" s="41">
        <v>8365045.46</v>
      </c>
      <c r="V22" s="41">
        <v>31235.1699999997</v>
      </c>
      <c r="W22" s="41">
        <v>20182.040000000401</v>
      </c>
      <c r="X22" s="41">
        <v>786146.48999999894</v>
      </c>
      <c r="Y22" s="41">
        <v>3273983.4199999901</v>
      </c>
      <c r="Z22" s="41">
        <v>4575475.0599999996</v>
      </c>
      <c r="AA22" s="41">
        <v>301254.19999999902</v>
      </c>
      <c r="AB22" s="41">
        <v>22733736.350000001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27251.700000000201</v>
      </c>
      <c r="AP22" s="41">
        <v>3976995.3</v>
      </c>
      <c r="AQ22" s="41">
        <v>278536.84999999998</v>
      </c>
      <c r="AR22" s="41">
        <v>12719223.7199999</v>
      </c>
      <c r="AS22" s="41">
        <v>26592.349999999598</v>
      </c>
      <c r="AT22" s="41">
        <v>1990142.63</v>
      </c>
    </row>
    <row r="23" spans="2:82" ht="15" customHeight="1" x14ac:dyDescent="0.2">
      <c r="B23" s="23" t="s">
        <v>41</v>
      </c>
      <c r="C23" s="24">
        <f>SUM(C11:C22)</f>
        <v>6820383.3799999962</v>
      </c>
      <c r="D23" s="24">
        <f t="shared" ref="D23:AT23" si="0">SUM(D11:D22)</f>
        <v>7259643.2999999961</v>
      </c>
      <c r="E23" s="24">
        <f t="shared" si="0"/>
        <v>0</v>
      </c>
      <c r="F23" s="24">
        <f t="shared" si="0"/>
        <v>20329645.059999969</v>
      </c>
      <c r="G23" s="24">
        <f t="shared" si="0"/>
        <v>6021164.9599999925</v>
      </c>
      <c r="H23" s="24">
        <f t="shared" si="0"/>
        <v>15285926.709999951</v>
      </c>
      <c r="I23" s="24">
        <f t="shared" si="0"/>
        <v>28139594.399999954</v>
      </c>
      <c r="J23" s="24">
        <f t="shared" si="0"/>
        <v>3233287.4099999955</v>
      </c>
      <c r="K23" s="24">
        <f t="shared" si="0"/>
        <v>147986254.3099995</v>
      </c>
      <c r="L23" s="24">
        <f t="shared" si="0"/>
        <v>60459963.669999957</v>
      </c>
      <c r="M23" s="24">
        <f t="shared" si="0"/>
        <v>37838686.749999925</v>
      </c>
      <c r="N23" s="24">
        <f t="shared" si="0"/>
        <v>174678202.27999961</v>
      </c>
      <c r="O23" s="24">
        <f t="shared" si="0"/>
        <v>41621690.079999946</v>
      </c>
      <c r="P23" s="24">
        <f t="shared" si="0"/>
        <v>0</v>
      </c>
      <c r="Q23" s="24">
        <f t="shared" si="0"/>
        <v>8503123.5699999947</v>
      </c>
      <c r="R23" s="24">
        <f t="shared" si="0"/>
        <v>23659902.279999938</v>
      </c>
      <c r="S23" s="24">
        <f t="shared" si="0"/>
        <v>8408754.0299999956</v>
      </c>
      <c r="T23" s="24">
        <f t="shared" si="0"/>
        <v>56919371.429999955</v>
      </c>
      <c r="U23" s="24">
        <f t="shared" si="0"/>
        <v>95962613.449999943</v>
      </c>
      <c r="V23" s="24">
        <f t="shared" si="0"/>
        <v>365703.03000000009</v>
      </c>
      <c r="W23" s="24">
        <f t="shared" si="0"/>
        <v>214938.06000000075</v>
      </c>
      <c r="X23" s="24">
        <f t="shared" si="0"/>
        <v>8506720.7399999928</v>
      </c>
      <c r="Y23" s="24">
        <f t="shared" si="0"/>
        <v>37591691.139999971</v>
      </c>
      <c r="Z23" s="24">
        <f t="shared" si="0"/>
        <v>52555451.209999979</v>
      </c>
      <c r="AA23" s="24">
        <f t="shared" si="0"/>
        <v>1778371.569999997</v>
      </c>
      <c r="AB23" s="24">
        <f t="shared" si="0"/>
        <v>265818731.52999958</v>
      </c>
      <c r="AC23" s="24">
        <f t="shared" si="0"/>
        <v>3.0000535389262898E-10</v>
      </c>
      <c r="AD23" s="24">
        <f t="shared" si="0"/>
        <v>-7.9930373431125097E-10</v>
      </c>
      <c r="AE23" s="24">
        <f t="shared" si="0"/>
        <v>0</v>
      </c>
      <c r="AF23" s="24">
        <f t="shared" si="0"/>
        <v>0</v>
      </c>
      <c r="AG23" s="24">
        <f t="shared" si="0"/>
        <v>0</v>
      </c>
      <c r="AH23" s="24">
        <f t="shared" si="0"/>
        <v>0</v>
      </c>
      <c r="AI23" s="24">
        <f t="shared" si="0"/>
        <v>1611647.4099999988</v>
      </c>
      <c r="AJ23" s="24">
        <f t="shared" si="0"/>
        <v>0</v>
      </c>
      <c r="AK23" s="24">
        <f t="shared" si="0"/>
        <v>0</v>
      </c>
      <c r="AL23" s="24">
        <f t="shared" si="0"/>
        <v>0</v>
      </c>
      <c r="AM23" s="24">
        <f t="shared" si="0"/>
        <v>0</v>
      </c>
      <c r="AN23" s="24">
        <f t="shared" si="0"/>
        <v>0</v>
      </c>
      <c r="AO23" s="24">
        <f t="shared" si="0"/>
        <v>312809.49000000051</v>
      </c>
      <c r="AP23" s="24">
        <f t="shared" si="0"/>
        <v>45598453.079999901</v>
      </c>
      <c r="AQ23" s="24">
        <f t="shared" si="0"/>
        <v>3175651.0999999945</v>
      </c>
      <c r="AR23" s="24">
        <f t="shared" si="0"/>
        <v>146762143.06999949</v>
      </c>
      <c r="AS23" s="24">
        <f t="shared" si="0"/>
        <v>296173.0199999992</v>
      </c>
      <c r="AT23" s="24">
        <f t="shared" si="0"/>
        <v>23885205.499999944</v>
      </c>
    </row>
    <row r="24" spans="2:82" x14ac:dyDescent="0.2"/>
    <row r="25" spans="2:82" s="49" customFormat="1" ht="16.5" customHeight="1" x14ac:dyDescent="0.2">
      <c r="B25" s="50" t="s">
        <v>349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</row>
    <row r="26" spans="2:82" x14ac:dyDescent="0.2"/>
    <row r="27" spans="2:82" ht="33.75" x14ac:dyDescent="0.2">
      <c r="B27" s="63" t="s">
        <v>174</v>
      </c>
      <c r="C27" s="25" t="s">
        <v>234</v>
      </c>
      <c r="D27" s="25" t="s">
        <v>329</v>
      </c>
      <c r="E27" s="25" t="s">
        <v>236</v>
      </c>
      <c r="F27" s="25" t="s">
        <v>238</v>
      </c>
      <c r="G27" s="25" t="s">
        <v>240</v>
      </c>
      <c r="H27" s="25" t="s">
        <v>272</v>
      </c>
      <c r="I27" s="25" t="s">
        <v>260</v>
      </c>
      <c r="J27" s="25" t="s">
        <v>293</v>
      </c>
      <c r="K27" s="25" t="s">
        <v>264</v>
      </c>
      <c r="L27" s="25" t="s">
        <v>250</v>
      </c>
      <c r="M27" s="25" t="s">
        <v>248</v>
      </c>
      <c r="N27" s="25" t="s">
        <v>249</v>
      </c>
      <c r="O27" s="25" t="s">
        <v>251</v>
      </c>
      <c r="P27" s="25" t="s">
        <v>252</v>
      </c>
      <c r="Q27" s="25" t="s">
        <v>295</v>
      </c>
      <c r="R27" s="25" t="s">
        <v>259</v>
      </c>
      <c r="S27" s="25" t="s">
        <v>279</v>
      </c>
      <c r="T27" s="25" t="s">
        <v>292</v>
      </c>
      <c r="U27" s="25" t="s">
        <v>280</v>
      </c>
      <c r="V27" s="25" t="s">
        <v>254</v>
      </c>
      <c r="W27" s="25" t="s">
        <v>227</v>
      </c>
      <c r="X27" s="25" t="s">
        <v>231</v>
      </c>
      <c r="Y27" s="25" t="s">
        <v>247</v>
      </c>
      <c r="Z27" s="25" t="s">
        <v>261</v>
      </c>
      <c r="AA27" s="25" t="s">
        <v>263</v>
      </c>
      <c r="AB27" s="25" t="s">
        <v>281</v>
      </c>
      <c r="AC27" s="25" t="s">
        <v>294</v>
      </c>
      <c r="AD27" s="25" t="s">
        <v>299</v>
      </c>
      <c r="AE27" s="25" t="s">
        <v>300</v>
      </c>
      <c r="AF27" s="25" t="s">
        <v>230</v>
      </c>
      <c r="AG27" s="25" t="s">
        <v>235</v>
      </c>
      <c r="AH27" s="25" t="s">
        <v>237</v>
      </c>
      <c r="AI27" s="25" t="s">
        <v>239</v>
      </c>
      <c r="AJ27" s="25" t="s">
        <v>241</v>
      </c>
      <c r="AK27" s="25" t="s">
        <v>271</v>
      </c>
      <c r="AL27" s="25" t="s">
        <v>291</v>
      </c>
      <c r="AM27" s="25" t="s">
        <v>258</v>
      </c>
      <c r="AN27" s="25" t="s">
        <v>287</v>
      </c>
      <c r="AO27" s="25" t="s">
        <v>257</v>
      </c>
      <c r="AP27" s="25" t="s">
        <v>288</v>
      </c>
      <c r="AQ27" s="25" t="s">
        <v>256</v>
      </c>
      <c r="AR27" s="25" t="s">
        <v>330</v>
      </c>
      <c r="AS27" s="25" t="s">
        <v>266</v>
      </c>
      <c r="AT27" s="25" t="s">
        <v>267</v>
      </c>
      <c r="AU27" s="25" t="s">
        <v>268</v>
      </c>
      <c r="AV27" s="25" t="s">
        <v>285</v>
      </c>
      <c r="AW27" s="25" t="s">
        <v>242</v>
      </c>
      <c r="AX27" s="25" t="s">
        <v>226</v>
      </c>
      <c r="AY27" s="25" t="s">
        <v>284</v>
      </c>
      <c r="AZ27" s="25" t="s">
        <v>297</v>
      </c>
      <c r="BA27" s="25" t="s">
        <v>331</v>
      </c>
      <c r="BB27" s="25" t="s">
        <v>253</v>
      </c>
      <c r="BC27" s="25" t="s">
        <v>276</v>
      </c>
      <c r="BD27" s="25" t="s">
        <v>277</v>
      </c>
      <c r="BE27" s="25" t="s">
        <v>265</v>
      </c>
      <c r="BF27" s="25" t="s">
        <v>246</v>
      </c>
      <c r="BG27" s="25" t="s">
        <v>273</v>
      </c>
      <c r="BH27" s="25" t="s">
        <v>296</v>
      </c>
      <c r="BI27" s="25" t="s">
        <v>245</v>
      </c>
      <c r="BJ27" s="25" t="s">
        <v>232</v>
      </c>
      <c r="BK27" s="25" t="s">
        <v>244</v>
      </c>
      <c r="BL27" s="25" t="s">
        <v>282</v>
      </c>
      <c r="BM27" s="25" t="s">
        <v>243</v>
      </c>
      <c r="BN27" s="25" t="s">
        <v>229</v>
      </c>
      <c r="BO27" s="25" t="s">
        <v>228</v>
      </c>
      <c r="BP27" s="25" t="s">
        <v>275</v>
      </c>
      <c r="BQ27" s="25" t="s">
        <v>274</v>
      </c>
      <c r="BR27" s="25" t="s">
        <v>233</v>
      </c>
      <c r="BS27" s="25" t="s">
        <v>278</v>
      </c>
      <c r="BT27" s="25" t="s">
        <v>332</v>
      </c>
      <c r="BU27" s="25" t="s">
        <v>262</v>
      </c>
      <c r="BV27" s="25" t="s">
        <v>255</v>
      </c>
      <c r="BW27" s="25" t="s">
        <v>289</v>
      </c>
      <c r="BX27" s="25" t="s">
        <v>290</v>
      </c>
      <c r="BY27" s="25" t="s">
        <v>225</v>
      </c>
      <c r="BZ27" s="25" t="s">
        <v>269</v>
      </c>
      <c r="CA27" s="25" t="s">
        <v>286</v>
      </c>
      <c r="CB27" s="25" t="s">
        <v>270</v>
      </c>
      <c r="CC27" s="25" t="s">
        <v>298</v>
      </c>
      <c r="CD27" s="26" t="s">
        <v>283</v>
      </c>
    </row>
    <row r="28" spans="2:82" ht="56.25" x14ac:dyDescent="0.2">
      <c r="B28" s="63"/>
      <c r="C28" s="25" t="s">
        <v>302</v>
      </c>
      <c r="D28" s="25" t="s">
        <v>333</v>
      </c>
      <c r="E28" s="25" t="s">
        <v>303</v>
      </c>
      <c r="F28" s="25" t="s">
        <v>304</v>
      </c>
      <c r="G28" s="25" t="s">
        <v>305</v>
      </c>
      <c r="H28" s="25" t="s">
        <v>306</v>
      </c>
      <c r="I28" s="25" t="s">
        <v>19</v>
      </c>
      <c r="J28" s="25" t="s">
        <v>31</v>
      </c>
      <c r="K28" s="25" t="s">
        <v>20</v>
      </c>
      <c r="L28" s="25" t="s">
        <v>334</v>
      </c>
      <c r="M28" s="25" t="s">
        <v>334</v>
      </c>
      <c r="N28" s="25" t="s">
        <v>334</v>
      </c>
      <c r="O28" s="25" t="s">
        <v>334</v>
      </c>
      <c r="P28" s="25" t="s">
        <v>334</v>
      </c>
      <c r="Q28" s="25" t="s">
        <v>33</v>
      </c>
      <c r="R28" s="25" t="s">
        <v>19</v>
      </c>
      <c r="S28" s="25" t="s">
        <v>307</v>
      </c>
      <c r="T28" s="25" t="s">
        <v>335</v>
      </c>
      <c r="U28" s="25" t="s">
        <v>307</v>
      </c>
      <c r="V28" s="25" t="s">
        <v>336</v>
      </c>
      <c r="W28" s="25" t="s">
        <v>11</v>
      </c>
      <c r="X28" s="25" t="s">
        <v>13</v>
      </c>
      <c r="Y28" s="25" t="s">
        <v>334</v>
      </c>
      <c r="Z28" s="25" t="s">
        <v>19</v>
      </c>
      <c r="AA28" s="25" t="s">
        <v>20</v>
      </c>
      <c r="AB28" s="25" t="s">
        <v>337</v>
      </c>
      <c r="AC28" s="25" t="s">
        <v>33</v>
      </c>
      <c r="AD28" s="25" t="s">
        <v>38</v>
      </c>
      <c r="AE28" s="25" t="s">
        <v>39</v>
      </c>
      <c r="AF28" s="25" t="s">
        <v>12</v>
      </c>
      <c r="AG28" s="25" t="s">
        <v>302</v>
      </c>
      <c r="AH28" s="25" t="s">
        <v>303</v>
      </c>
      <c r="AI28" s="25" t="s">
        <v>304</v>
      </c>
      <c r="AJ28" s="25" t="s">
        <v>305</v>
      </c>
      <c r="AK28" s="25" t="s">
        <v>306</v>
      </c>
      <c r="AL28" s="25" t="s">
        <v>30</v>
      </c>
      <c r="AM28" s="25" t="s">
        <v>18</v>
      </c>
      <c r="AN28" s="25" t="s">
        <v>338</v>
      </c>
      <c r="AO28" s="25" t="s">
        <v>18</v>
      </c>
      <c r="AP28" s="25" t="s">
        <v>339</v>
      </c>
      <c r="AQ28" s="25" t="s">
        <v>340</v>
      </c>
      <c r="AR28" s="25" t="s">
        <v>163</v>
      </c>
      <c r="AS28" s="25" t="s">
        <v>21</v>
      </c>
      <c r="AT28" s="25" t="s">
        <v>21</v>
      </c>
      <c r="AU28" s="25" t="s">
        <v>21</v>
      </c>
      <c r="AV28" s="25" t="s">
        <v>29</v>
      </c>
      <c r="AW28" s="25" t="s">
        <v>341</v>
      </c>
      <c r="AX28" s="25" t="s">
        <v>342</v>
      </c>
      <c r="AY28" s="25" t="s">
        <v>29</v>
      </c>
      <c r="AZ28" s="25" t="s">
        <v>35</v>
      </c>
      <c r="BA28" s="25" t="s">
        <v>163</v>
      </c>
      <c r="BB28" s="25" t="s">
        <v>334</v>
      </c>
      <c r="BC28" s="25" t="s">
        <v>162</v>
      </c>
      <c r="BD28" s="25" t="s">
        <v>162</v>
      </c>
      <c r="BE28" s="25" t="s">
        <v>21</v>
      </c>
      <c r="BF28" s="25" t="s">
        <v>17</v>
      </c>
      <c r="BG28" s="25" t="s">
        <v>23</v>
      </c>
      <c r="BH28" s="25" t="s">
        <v>35</v>
      </c>
      <c r="BI28" s="25" t="s">
        <v>16</v>
      </c>
      <c r="BJ28" s="25" t="s">
        <v>343</v>
      </c>
      <c r="BK28" s="25" t="s">
        <v>15</v>
      </c>
      <c r="BL28" s="25" t="s">
        <v>344</v>
      </c>
      <c r="BM28" s="25" t="s">
        <v>345</v>
      </c>
      <c r="BN28" s="25" t="s">
        <v>162</v>
      </c>
      <c r="BO28" s="25" t="s">
        <v>162</v>
      </c>
      <c r="BP28" s="25" t="s">
        <v>162</v>
      </c>
      <c r="BQ28" s="25" t="s">
        <v>162</v>
      </c>
      <c r="BR28" s="25" t="s">
        <v>346</v>
      </c>
      <c r="BS28" s="25" t="s">
        <v>24</v>
      </c>
      <c r="BT28" s="25" t="s">
        <v>14</v>
      </c>
      <c r="BU28" s="25" t="s">
        <v>19</v>
      </c>
      <c r="BV28" s="25" t="s">
        <v>340</v>
      </c>
      <c r="BW28" s="25" t="s">
        <v>30</v>
      </c>
      <c r="BX28" s="25" t="s">
        <v>30</v>
      </c>
      <c r="BY28" s="25" t="s">
        <v>5</v>
      </c>
      <c r="BZ28" s="25" t="s">
        <v>22</v>
      </c>
      <c r="CA28" s="25" t="s">
        <v>347</v>
      </c>
      <c r="CB28" s="25" t="s">
        <v>348</v>
      </c>
      <c r="CC28" s="25" t="s">
        <v>37</v>
      </c>
      <c r="CD28" s="26" t="s">
        <v>28</v>
      </c>
    </row>
    <row r="29" spans="2:82" x14ac:dyDescent="0.2">
      <c r="B29" s="63"/>
      <c r="C29" s="29" t="s">
        <v>212</v>
      </c>
      <c r="D29" s="29" t="s">
        <v>212</v>
      </c>
      <c r="E29" s="29" t="s">
        <v>212</v>
      </c>
      <c r="F29" s="29" t="s">
        <v>212</v>
      </c>
      <c r="G29" s="29" t="s">
        <v>212</v>
      </c>
      <c r="H29" s="29" t="s">
        <v>212</v>
      </c>
      <c r="I29" s="29" t="s">
        <v>212</v>
      </c>
      <c r="J29" s="29" t="s">
        <v>212</v>
      </c>
      <c r="K29" s="29" t="s">
        <v>212</v>
      </c>
      <c r="L29" s="29" t="s">
        <v>212</v>
      </c>
      <c r="M29" s="29" t="s">
        <v>212</v>
      </c>
      <c r="N29" s="29" t="s">
        <v>212</v>
      </c>
      <c r="O29" s="29" t="s">
        <v>212</v>
      </c>
      <c r="P29" s="29" t="s">
        <v>212</v>
      </c>
      <c r="Q29" s="29" t="s">
        <v>212</v>
      </c>
      <c r="R29" s="29" t="s">
        <v>212</v>
      </c>
      <c r="S29" s="29" t="s">
        <v>212</v>
      </c>
      <c r="T29" s="29" t="s">
        <v>212</v>
      </c>
      <c r="U29" s="29" t="s">
        <v>212</v>
      </c>
      <c r="V29" s="29" t="s">
        <v>212</v>
      </c>
      <c r="W29" s="29" t="s">
        <v>212</v>
      </c>
      <c r="X29" s="29" t="s">
        <v>212</v>
      </c>
      <c r="Y29" s="29" t="s">
        <v>212</v>
      </c>
      <c r="Z29" s="29" t="s">
        <v>212</v>
      </c>
      <c r="AA29" s="29" t="s">
        <v>212</v>
      </c>
      <c r="AB29" s="29" t="s">
        <v>212</v>
      </c>
      <c r="AC29" s="29" t="s">
        <v>212</v>
      </c>
      <c r="AD29" s="29" t="s">
        <v>212</v>
      </c>
      <c r="AE29" s="29" t="s">
        <v>212</v>
      </c>
      <c r="AF29" s="29" t="s">
        <v>212</v>
      </c>
      <c r="AG29" s="29" t="s">
        <v>212</v>
      </c>
      <c r="AH29" s="29" t="s">
        <v>212</v>
      </c>
      <c r="AI29" s="29" t="s">
        <v>212</v>
      </c>
      <c r="AJ29" s="29" t="s">
        <v>212</v>
      </c>
      <c r="AK29" s="29" t="s">
        <v>212</v>
      </c>
      <c r="AL29" s="29" t="s">
        <v>212</v>
      </c>
      <c r="AM29" s="29" t="s">
        <v>212</v>
      </c>
      <c r="AN29" s="29" t="s">
        <v>212</v>
      </c>
      <c r="AO29" s="29" t="s">
        <v>212</v>
      </c>
      <c r="AP29" s="29" t="s">
        <v>212</v>
      </c>
      <c r="AQ29" s="29" t="s">
        <v>212</v>
      </c>
      <c r="AR29" s="29" t="s">
        <v>212</v>
      </c>
      <c r="AS29" s="29" t="s">
        <v>212</v>
      </c>
      <c r="AT29" s="29" t="s">
        <v>212</v>
      </c>
      <c r="AU29" s="29" t="s">
        <v>212</v>
      </c>
      <c r="AV29" s="29" t="s">
        <v>212</v>
      </c>
      <c r="AW29" s="29" t="s">
        <v>212</v>
      </c>
      <c r="AX29" s="29" t="s">
        <v>212</v>
      </c>
      <c r="AY29" s="29" t="s">
        <v>212</v>
      </c>
      <c r="AZ29" s="29" t="s">
        <v>212</v>
      </c>
      <c r="BA29" s="29" t="s">
        <v>212</v>
      </c>
      <c r="BB29" s="29" t="s">
        <v>212</v>
      </c>
      <c r="BC29" s="29" t="s">
        <v>212</v>
      </c>
      <c r="BD29" s="29" t="s">
        <v>212</v>
      </c>
      <c r="BE29" s="29" t="s">
        <v>212</v>
      </c>
      <c r="BF29" s="29" t="s">
        <v>212</v>
      </c>
      <c r="BG29" s="29" t="s">
        <v>212</v>
      </c>
      <c r="BH29" s="29" t="s">
        <v>212</v>
      </c>
      <c r="BI29" s="29" t="s">
        <v>212</v>
      </c>
      <c r="BJ29" s="29" t="s">
        <v>212</v>
      </c>
      <c r="BK29" s="29" t="s">
        <v>212</v>
      </c>
      <c r="BL29" s="29" t="s">
        <v>212</v>
      </c>
      <c r="BM29" s="29" t="s">
        <v>212</v>
      </c>
      <c r="BN29" s="29" t="s">
        <v>212</v>
      </c>
      <c r="BO29" s="29" t="s">
        <v>212</v>
      </c>
      <c r="BP29" s="29" t="s">
        <v>212</v>
      </c>
      <c r="BQ29" s="29" t="s">
        <v>212</v>
      </c>
      <c r="BR29" s="29" t="s">
        <v>212</v>
      </c>
      <c r="BS29" s="29" t="s">
        <v>212</v>
      </c>
      <c r="BT29" s="29" t="s">
        <v>212</v>
      </c>
      <c r="BU29" s="29" t="s">
        <v>212</v>
      </c>
      <c r="BV29" s="29" t="s">
        <v>212</v>
      </c>
      <c r="BW29" s="29" t="s">
        <v>212</v>
      </c>
      <c r="BX29" s="29" t="s">
        <v>212</v>
      </c>
      <c r="BY29" s="29" t="s">
        <v>212</v>
      </c>
      <c r="BZ29" s="29" t="s">
        <v>212</v>
      </c>
      <c r="CA29" s="29" t="s">
        <v>212</v>
      </c>
      <c r="CB29" s="29" t="s">
        <v>212</v>
      </c>
      <c r="CC29" s="29" t="s">
        <v>212</v>
      </c>
      <c r="CD29" s="30" t="s">
        <v>212</v>
      </c>
    </row>
    <row r="30" spans="2:82" x14ac:dyDescent="0.2">
      <c r="B30" s="2" t="s">
        <v>146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13527626.150426401</v>
      </c>
      <c r="J30" s="16">
        <v>15942958.409584699</v>
      </c>
      <c r="K30" s="16">
        <v>726312.27008141298</v>
      </c>
      <c r="L30" s="16">
        <v>242139.07348091801</v>
      </c>
      <c r="M30" s="16">
        <v>97951.044395013902</v>
      </c>
      <c r="N30" s="16">
        <v>0</v>
      </c>
      <c r="O30" s="16">
        <v>294470.12238665699</v>
      </c>
      <c r="P30" s="16">
        <v>294423.31087771303</v>
      </c>
      <c r="Q30" s="16">
        <v>52368.343237579102</v>
      </c>
      <c r="R30" s="16">
        <v>12586964.4349856</v>
      </c>
      <c r="S30" s="16">
        <v>1400005.6445786799</v>
      </c>
      <c r="T30" s="16">
        <v>6712165.0329601904</v>
      </c>
      <c r="U30" s="16">
        <v>804686.19418791297</v>
      </c>
      <c r="V30" s="16">
        <v>5750497.9986131703</v>
      </c>
      <c r="W30" s="16">
        <v>0</v>
      </c>
      <c r="X30" s="16">
        <v>32656.017204522101</v>
      </c>
      <c r="Y30" s="16">
        <v>667281.18337762996</v>
      </c>
      <c r="Z30" s="16">
        <v>830745.69941912999</v>
      </c>
      <c r="AA30" s="16">
        <v>503692.02120686299</v>
      </c>
      <c r="AB30" s="16">
        <v>1020496.81553604</v>
      </c>
      <c r="AC30" s="16">
        <v>52386.230484307001</v>
      </c>
      <c r="AD30" s="16">
        <v>268235.70753789297</v>
      </c>
      <c r="AE30" s="16">
        <v>320559.61495388899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503685.216942125</v>
      </c>
      <c r="AM30" s="16">
        <v>6646638.7750517903</v>
      </c>
      <c r="AN30" s="16">
        <v>2368786.1603181101</v>
      </c>
      <c r="AO30" s="16">
        <v>2741588.8132881299</v>
      </c>
      <c r="AP30" s="16">
        <v>6970138.6223367201</v>
      </c>
      <c r="AQ30" s="16">
        <v>8684051.5312859993</v>
      </c>
      <c r="AR30" s="16">
        <v>0</v>
      </c>
      <c r="AS30" s="16">
        <v>1505741.39183925</v>
      </c>
      <c r="AT30" s="16">
        <v>2002286.2403442001</v>
      </c>
      <c r="AU30" s="16">
        <v>2472483.6256305999</v>
      </c>
      <c r="AV30" s="16">
        <v>392699.11204170599</v>
      </c>
      <c r="AW30" s="16">
        <v>235642.31770979401</v>
      </c>
      <c r="AX30" s="16">
        <v>1700791.4539956399</v>
      </c>
      <c r="AY30" s="16">
        <v>1478502.3051461</v>
      </c>
      <c r="AZ30" s="16">
        <v>2344560.1708984701</v>
      </c>
      <c r="BA30" s="16">
        <v>0</v>
      </c>
      <c r="BB30" s="16">
        <v>85027.470040136206</v>
      </c>
      <c r="BC30" s="16">
        <v>667488.41648464894</v>
      </c>
      <c r="BD30" s="16">
        <v>641428.65202465199</v>
      </c>
      <c r="BE30" s="16">
        <v>817887.45470120502</v>
      </c>
      <c r="BF30" s="16">
        <v>1557405.19547762</v>
      </c>
      <c r="BG30" s="16">
        <v>366398.36246880901</v>
      </c>
      <c r="BH30" s="16">
        <v>876512.40347684198</v>
      </c>
      <c r="BI30" s="16">
        <v>1276047.4256384</v>
      </c>
      <c r="BJ30" s="16">
        <v>0</v>
      </c>
      <c r="BK30" s="16">
        <v>1753545.50334238</v>
      </c>
      <c r="BL30" s="16">
        <v>131136.45748385301</v>
      </c>
      <c r="BM30" s="16">
        <v>933905.53988521604</v>
      </c>
      <c r="BN30" s="16">
        <v>1080097.5380919799</v>
      </c>
      <c r="BO30" s="16">
        <v>1727409.3568037299</v>
      </c>
      <c r="BP30" s="16">
        <v>464563.61958400498</v>
      </c>
      <c r="BQ30" s="16">
        <v>510330.06465131399</v>
      </c>
      <c r="BR30" s="16">
        <v>300988.49651441601</v>
      </c>
      <c r="BS30" s="16">
        <v>1158492.4272020599</v>
      </c>
      <c r="BT30" s="16">
        <v>0</v>
      </c>
      <c r="BU30" s="16">
        <v>1027304.97701502</v>
      </c>
      <c r="BV30" s="16">
        <v>4481539.7347523998</v>
      </c>
      <c r="BW30" s="16">
        <v>922469.26886248705</v>
      </c>
      <c r="BX30" s="16">
        <v>418670.22763702797</v>
      </c>
      <c r="BY30" s="16">
        <v>1419585.1643600799</v>
      </c>
      <c r="BZ30" s="16">
        <v>2624276.0839187698</v>
      </c>
      <c r="CA30" s="16">
        <v>3526112.17392377</v>
      </c>
      <c r="CB30" s="16">
        <v>2643754.2601514398</v>
      </c>
      <c r="CC30" s="16">
        <v>3414872.3894569501</v>
      </c>
      <c r="CD30" s="16">
        <v>1485363.1764981099</v>
      </c>
    </row>
    <row r="31" spans="2:82" x14ac:dyDescent="0.2">
      <c r="B31" s="2" t="s">
        <v>147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11789622.928951001</v>
      </c>
      <c r="J31" s="16">
        <v>15764547.447093399</v>
      </c>
      <c r="K31" s="16">
        <v>736116.34485827398</v>
      </c>
      <c r="L31" s="16">
        <v>247475.85622760499</v>
      </c>
      <c r="M31" s="16">
        <v>98858.629078757105</v>
      </c>
      <c r="N31" s="16">
        <v>0</v>
      </c>
      <c r="O31" s="16">
        <v>299862.98336412798</v>
      </c>
      <c r="P31" s="16">
        <v>289475.76046076702</v>
      </c>
      <c r="Q31" s="16">
        <v>54293.642575921898</v>
      </c>
      <c r="R31" s="16">
        <v>12444314.712254601</v>
      </c>
      <c r="S31" s="16">
        <v>1381255.05755458</v>
      </c>
      <c r="T31" s="16">
        <v>6633891.2778888997</v>
      </c>
      <c r="U31" s="16">
        <v>790273.91329477006</v>
      </c>
      <c r="V31" s="16">
        <v>5677712.3084666701</v>
      </c>
      <c r="W31" s="16">
        <v>0</v>
      </c>
      <c r="X31" s="16">
        <v>30695.737282628499</v>
      </c>
      <c r="Y31" s="16">
        <v>693197.20155823301</v>
      </c>
      <c r="Z31" s="16">
        <v>857917.75563500496</v>
      </c>
      <c r="AA31" s="16">
        <v>520850.58525200799</v>
      </c>
      <c r="AB31" s="16">
        <v>1057016.74175729</v>
      </c>
      <c r="AC31" s="16">
        <v>57449.254606155497</v>
      </c>
      <c r="AD31" s="16">
        <v>279553.32147500501</v>
      </c>
      <c r="AE31" s="16">
        <v>333189.54496643599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504612.33169451001</v>
      </c>
      <c r="AM31" s="16">
        <v>6462316.3502295604</v>
      </c>
      <c r="AN31" s="16">
        <v>2304627.6625737799</v>
      </c>
      <c r="AO31" s="16">
        <v>2696186.84919257</v>
      </c>
      <c r="AP31" s="16">
        <v>6912526.5075709503</v>
      </c>
      <c r="AQ31" s="16">
        <v>8224565.9829922598</v>
      </c>
      <c r="AR31" s="16">
        <v>0</v>
      </c>
      <c r="AS31" s="16">
        <v>415882.38458143797</v>
      </c>
      <c r="AT31" s="16">
        <v>953301.08044304396</v>
      </c>
      <c r="AU31" s="16">
        <v>1358977.56473061</v>
      </c>
      <c r="AV31" s="16">
        <v>404901.35287280602</v>
      </c>
      <c r="AW31" s="16">
        <v>206125.338038104</v>
      </c>
      <c r="AX31" s="16">
        <v>1627471.4888948801</v>
      </c>
      <c r="AY31" s="16">
        <v>1460920.48972518</v>
      </c>
      <c r="AZ31" s="16">
        <v>3021020.77660078</v>
      </c>
      <c r="BA31" s="16">
        <v>0</v>
      </c>
      <c r="BB31" s="16">
        <v>86304.218263464296</v>
      </c>
      <c r="BC31" s="16">
        <v>657433.59854892001</v>
      </c>
      <c r="BD31" s="16">
        <v>624304.262860702</v>
      </c>
      <c r="BE31" s="16">
        <v>803551.48524456203</v>
      </c>
      <c r="BF31" s="16">
        <v>1560308.4970233699</v>
      </c>
      <c r="BG31" s="16">
        <v>371772.01694865897</v>
      </c>
      <c r="BH31" s="16">
        <v>869874.75115876098</v>
      </c>
      <c r="BI31" s="16">
        <v>1156505.2475583099</v>
      </c>
      <c r="BJ31" s="16">
        <v>0</v>
      </c>
      <c r="BK31" s="16">
        <v>1805491.4194984699</v>
      </c>
      <c r="BL31" s="16">
        <v>191943.44582916799</v>
      </c>
      <c r="BM31" s="16">
        <v>1008514.12604255</v>
      </c>
      <c r="BN31" s="16">
        <v>1121696.4597243301</v>
      </c>
      <c r="BO31" s="16">
        <v>1792084.65894023</v>
      </c>
      <c r="BP31" s="16">
        <v>458205.42382057401</v>
      </c>
      <c r="BQ31" s="16">
        <v>504676.925998736</v>
      </c>
      <c r="BR31" s="16">
        <v>318532.54030750698</v>
      </c>
      <c r="BS31" s="16">
        <v>1135619.9749522901</v>
      </c>
      <c r="BT31" s="16">
        <v>0</v>
      </c>
      <c r="BU31" s="16">
        <v>996270.06272442604</v>
      </c>
      <c r="BV31" s="16">
        <v>4508123.2718712296</v>
      </c>
      <c r="BW31" s="16">
        <v>929494.63667826494</v>
      </c>
      <c r="BX31" s="16">
        <v>424882.30521968199</v>
      </c>
      <c r="BY31" s="16">
        <v>1434042.3740685501</v>
      </c>
      <c r="BZ31" s="16">
        <v>2675301.5765889399</v>
      </c>
      <c r="CA31" s="16">
        <v>3571731.4718832099</v>
      </c>
      <c r="CB31" s="16">
        <v>2695217.9346315898</v>
      </c>
      <c r="CC31" s="16">
        <v>3465446.3012752598</v>
      </c>
      <c r="CD31" s="16">
        <v>1480707.65915938</v>
      </c>
    </row>
    <row r="32" spans="2:82" x14ac:dyDescent="0.2">
      <c r="B32" s="2" t="s">
        <v>148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11455079.195165699</v>
      </c>
      <c r="J32" s="16">
        <v>15591109.872130999</v>
      </c>
      <c r="K32" s="16">
        <v>730355.87608774402</v>
      </c>
      <c r="L32" s="16">
        <v>245525.7342217</v>
      </c>
      <c r="M32" s="16">
        <v>98108.501125657494</v>
      </c>
      <c r="N32" s="16">
        <v>0</v>
      </c>
      <c r="O32" s="16">
        <v>297536.34008588397</v>
      </c>
      <c r="P32" s="16">
        <v>287144.15411414503</v>
      </c>
      <c r="Q32" s="16">
        <v>53900.2867987715</v>
      </c>
      <c r="R32" s="16">
        <v>12304272.732059799</v>
      </c>
      <c r="S32" s="16">
        <v>1363488.08894525</v>
      </c>
      <c r="T32" s="16">
        <v>6560518.6988484301</v>
      </c>
      <c r="U32" s="16">
        <v>783830.60634899198</v>
      </c>
      <c r="V32" s="16">
        <v>5612017.7970006103</v>
      </c>
      <c r="W32" s="16">
        <v>0</v>
      </c>
      <c r="X32" s="16">
        <v>30457.345739425102</v>
      </c>
      <c r="Y32" s="16">
        <v>689095.86723041104</v>
      </c>
      <c r="Z32" s="16">
        <v>852803.69438995305</v>
      </c>
      <c r="AA32" s="16">
        <v>517773.61365926301</v>
      </c>
      <c r="AB32" s="16">
        <v>1050775.8999526999</v>
      </c>
      <c r="AC32" s="16">
        <v>57107.478154954399</v>
      </c>
      <c r="AD32" s="16">
        <v>277922.60281062801</v>
      </c>
      <c r="AE32" s="16">
        <v>331222.86740744102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500597.698119345</v>
      </c>
      <c r="AM32" s="16">
        <v>6376124.0528542204</v>
      </c>
      <c r="AN32" s="16">
        <v>2272486.16230362</v>
      </c>
      <c r="AO32" s="16">
        <v>2661108.0595498998</v>
      </c>
      <c r="AP32" s="16">
        <v>6837164.7952203397</v>
      </c>
      <c r="AQ32" s="16">
        <v>8088785.3378200801</v>
      </c>
      <c r="AR32" s="16">
        <v>0</v>
      </c>
      <c r="AS32" s="16">
        <v>270420.13294043398</v>
      </c>
      <c r="AT32" s="16">
        <v>810520.659783468</v>
      </c>
      <c r="AU32" s="16">
        <v>1205747.4113076599</v>
      </c>
      <c r="AV32" s="16">
        <v>401795.520961111</v>
      </c>
      <c r="AW32" s="16">
        <v>197622.39697283501</v>
      </c>
      <c r="AX32" s="16">
        <v>1600631.3568283501</v>
      </c>
      <c r="AY32" s="16">
        <v>1442529.8307657901</v>
      </c>
      <c r="AZ32" s="16">
        <v>3075842.65274926</v>
      </c>
      <c r="BA32" s="16">
        <v>0</v>
      </c>
      <c r="BB32" s="16">
        <v>85628.553678287193</v>
      </c>
      <c r="BC32" s="16">
        <v>652094.370137583</v>
      </c>
      <c r="BD32" s="16">
        <v>612591.54164878605</v>
      </c>
      <c r="BE32" s="16">
        <v>797004.23006383295</v>
      </c>
      <c r="BF32" s="16">
        <v>1547900.7773602901</v>
      </c>
      <c r="BG32" s="16">
        <v>368861.46190793498</v>
      </c>
      <c r="BH32" s="16">
        <v>862872.34816953598</v>
      </c>
      <c r="BI32" s="16">
        <v>1132967.7177621799</v>
      </c>
      <c r="BJ32" s="16">
        <v>0</v>
      </c>
      <c r="BK32" s="16">
        <v>1798181.5841159299</v>
      </c>
      <c r="BL32" s="16">
        <v>197586.31213053199</v>
      </c>
      <c r="BM32" s="16">
        <v>1007764.16590985</v>
      </c>
      <c r="BN32" s="16">
        <v>1119739.9667829201</v>
      </c>
      <c r="BO32" s="16">
        <v>1785007.9604011001</v>
      </c>
      <c r="BP32" s="16">
        <v>454490.015586222</v>
      </c>
      <c r="BQ32" s="16">
        <v>500597.698119345</v>
      </c>
      <c r="BR32" s="16">
        <v>316166.96728282399</v>
      </c>
      <c r="BS32" s="16">
        <v>1119776.0516258699</v>
      </c>
      <c r="BT32" s="16">
        <v>0</v>
      </c>
      <c r="BU32" s="16">
        <v>981453.00332182902</v>
      </c>
      <c r="BV32" s="16">
        <v>4465876.4555235803</v>
      </c>
      <c r="BW32" s="16">
        <v>922153.65465239098</v>
      </c>
      <c r="BX32" s="16">
        <v>421555.95629880001</v>
      </c>
      <c r="BY32" s="16">
        <v>1422751.3527717299</v>
      </c>
      <c r="BZ32" s="16">
        <v>2654485.1630847398</v>
      </c>
      <c r="CA32" s="16">
        <v>3543704.75844971</v>
      </c>
      <c r="CB32" s="16">
        <v>2674245.59842243</v>
      </c>
      <c r="CC32" s="16">
        <v>3438315.7694337401</v>
      </c>
      <c r="CD32" s="16">
        <v>1468859.03553975</v>
      </c>
    </row>
    <row r="33" spans="2:82" x14ac:dyDescent="0.2">
      <c r="B33" s="2" t="s">
        <v>149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8617232.0118108001</v>
      </c>
      <c r="J33" s="16">
        <v>11729147.885080099</v>
      </c>
      <c r="K33" s="16">
        <v>549449.13296072604</v>
      </c>
      <c r="L33" s="16">
        <v>184709.748826222</v>
      </c>
      <c r="M33" s="16">
        <v>73807.409748249498</v>
      </c>
      <c r="N33" s="16">
        <v>0</v>
      </c>
      <c r="O33" s="16">
        <v>223837.58157446401</v>
      </c>
      <c r="P33" s="16">
        <v>216019.53705992599</v>
      </c>
      <c r="Q33" s="16">
        <v>40549.403541157299</v>
      </c>
      <c r="R33" s="16">
        <v>9256463.13867273</v>
      </c>
      <c r="S33" s="16">
        <v>1025742.97095743</v>
      </c>
      <c r="T33" s="16">
        <v>4935458.9326508297</v>
      </c>
      <c r="U33" s="16">
        <v>589678.32621873706</v>
      </c>
      <c r="V33" s="16">
        <v>4221898.6050899001</v>
      </c>
      <c r="W33" s="16">
        <v>0</v>
      </c>
      <c r="X33" s="16">
        <v>22913.215008624698</v>
      </c>
      <c r="Y33" s="16">
        <v>518411.48850695498</v>
      </c>
      <c r="Z33" s="16">
        <v>641570.01900111698</v>
      </c>
      <c r="AA33" s="16">
        <v>389524.65443783399</v>
      </c>
      <c r="AB33" s="16">
        <v>790505.91620278498</v>
      </c>
      <c r="AC33" s="16">
        <v>42962.278141170696</v>
      </c>
      <c r="AD33" s="16">
        <v>209083.08659930699</v>
      </c>
      <c r="AE33" s="16">
        <v>249181.212687205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376601.28393142601</v>
      </c>
      <c r="AM33" s="16">
        <v>4796711.0912397103</v>
      </c>
      <c r="AN33" s="16">
        <v>1709571.6182033201</v>
      </c>
      <c r="AO33" s="16">
        <v>2001933.1412716701</v>
      </c>
      <c r="AP33" s="16">
        <v>5143580.6948560998</v>
      </c>
      <c r="AQ33" s="16">
        <v>6085083.9049504604</v>
      </c>
      <c r="AR33" s="16">
        <v>0</v>
      </c>
      <c r="AS33" s="16">
        <v>203166.48212323201</v>
      </c>
      <c r="AT33" s="16">
        <v>609499.44654689298</v>
      </c>
      <c r="AU33" s="16">
        <v>906816.24969728105</v>
      </c>
      <c r="AV33" s="16">
        <v>302272.08323242702</v>
      </c>
      <c r="AW33" s="16">
        <v>148658.40157519301</v>
      </c>
      <c r="AX33" s="16">
        <v>1204133.0528476699</v>
      </c>
      <c r="AY33" s="16">
        <v>1085206.33158751</v>
      </c>
      <c r="AZ33" s="16">
        <v>2314115.7846681802</v>
      </c>
      <c r="BA33" s="16">
        <v>0</v>
      </c>
      <c r="BB33" s="16">
        <v>64418.640712116503</v>
      </c>
      <c r="BC33" s="16">
        <v>490572.72528673802</v>
      </c>
      <c r="BD33" s="16">
        <v>460841.04497169901</v>
      </c>
      <c r="BE33" s="16">
        <v>599588.88638281403</v>
      </c>
      <c r="BF33" s="16">
        <v>1164490.8123685501</v>
      </c>
      <c r="BG33" s="16">
        <v>277495.68299942702</v>
      </c>
      <c r="BH33" s="16">
        <v>649141.68684881495</v>
      </c>
      <c r="BI33" s="16">
        <v>852308.16914924304</v>
      </c>
      <c r="BJ33" s="16">
        <v>0</v>
      </c>
      <c r="BK33" s="16">
        <v>1352791.4544228599</v>
      </c>
      <c r="BL33" s="16">
        <v>148658.40157519301</v>
      </c>
      <c r="BM33" s="16">
        <v>758157.84812208696</v>
      </c>
      <c r="BN33" s="16">
        <v>842397.60898516397</v>
      </c>
      <c r="BO33" s="16">
        <v>1342880.8942587799</v>
      </c>
      <c r="BP33" s="16">
        <v>341914.32371154398</v>
      </c>
      <c r="BQ33" s="16">
        <v>376601.28393142601</v>
      </c>
      <c r="BR33" s="16">
        <v>237853.44252031</v>
      </c>
      <c r="BS33" s="16">
        <v>842397.60898516397</v>
      </c>
      <c r="BT33" s="16">
        <v>0</v>
      </c>
      <c r="BU33" s="16">
        <v>738336.72779392998</v>
      </c>
      <c r="BV33" s="16">
        <v>3359679.8757765801</v>
      </c>
      <c r="BW33" s="16">
        <v>693739.20740997</v>
      </c>
      <c r="BX33" s="16">
        <v>317137.923301348</v>
      </c>
      <c r="BY33" s="16">
        <v>1070340.4913413899</v>
      </c>
      <c r="BZ33" s="16">
        <v>1996977.8613668301</v>
      </c>
      <c r="CA33" s="16">
        <v>2665940.6683666101</v>
      </c>
      <c r="CB33" s="16">
        <v>2011843.7014357499</v>
      </c>
      <c r="CC33" s="16">
        <v>2586656.1875855699</v>
      </c>
      <c r="CD33" s="16">
        <v>1105027.45173847</v>
      </c>
    </row>
    <row r="34" spans="2:82" x14ac:dyDescent="0.2">
      <c r="B34" s="2" t="s">
        <v>150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8421965.1112784501</v>
      </c>
      <c r="J34" s="16">
        <v>11463364.8180505</v>
      </c>
      <c r="K34" s="16">
        <v>536998.588627422</v>
      </c>
      <c r="L34" s="16">
        <v>180524.216847743</v>
      </c>
      <c r="M34" s="16">
        <v>72134.930219079295</v>
      </c>
      <c r="N34" s="16">
        <v>0</v>
      </c>
      <c r="O34" s="16">
        <v>218765.410984558</v>
      </c>
      <c r="P34" s="16">
        <v>211124.52374261999</v>
      </c>
      <c r="Q34" s="16">
        <v>39630.552065757103</v>
      </c>
      <c r="R34" s="16">
        <v>9046711.2294165809</v>
      </c>
      <c r="S34" s="16">
        <v>1002499.58486696</v>
      </c>
      <c r="T34" s="16">
        <v>4823621.1908838097</v>
      </c>
      <c r="U34" s="16">
        <v>576316.186390772</v>
      </c>
      <c r="V34" s="16">
        <v>4126230.17538442</v>
      </c>
      <c r="W34" s="16">
        <v>0</v>
      </c>
      <c r="X34" s="16">
        <v>22394.0004313875</v>
      </c>
      <c r="Y34" s="16">
        <v>506664.25872106</v>
      </c>
      <c r="Z34" s="16">
        <v>627032.01086658798</v>
      </c>
      <c r="AA34" s="16">
        <v>380698.00664086599</v>
      </c>
      <c r="AB34" s="16">
        <v>772593.01332424697</v>
      </c>
      <c r="AC34" s="16">
        <v>41988.750808851502</v>
      </c>
      <c r="AD34" s="16">
        <v>204345.25359005001</v>
      </c>
      <c r="AE34" s="16">
        <v>243534.75417179801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368067.48034472897</v>
      </c>
      <c r="AM34" s="16">
        <v>4688017.3823722098</v>
      </c>
      <c r="AN34" s="16">
        <v>1670832.64138721</v>
      </c>
      <c r="AO34" s="16">
        <v>1956569.23798657</v>
      </c>
      <c r="AP34" s="16">
        <v>5027026.9037378002</v>
      </c>
      <c r="AQ34" s="16">
        <v>5947195.6048593903</v>
      </c>
      <c r="AR34" s="16">
        <v>0</v>
      </c>
      <c r="AS34" s="16">
        <v>198562.719661935</v>
      </c>
      <c r="AT34" s="16">
        <v>595688.15915898595</v>
      </c>
      <c r="AU34" s="16">
        <v>886267.74895039899</v>
      </c>
      <c r="AV34" s="16">
        <v>295422.58298346598</v>
      </c>
      <c r="AW34" s="16">
        <v>145289.794895706</v>
      </c>
      <c r="AX34" s="16">
        <v>1176847.3387418101</v>
      </c>
      <c r="AY34" s="16">
        <v>1060615.5028252399</v>
      </c>
      <c r="AZ34" s="16">
        <v>2261677.8073541401</v>
      </c>
      <c r="BA34" s="16">
        <v>0</v>
      </c>
      <c r="BB34" s="16">
        <v>62958.911150336302</v>
      </c>
      <c r="BC34" s="16">
        <v>479456.32324241998</v>
      </c>
      <c r="BD34" s="16">
        <v>450398.36426327901</v>
      </c>
      <c r="BE34" s="16">
        <v>586002.17277487903</v>
      </c>
      <c r="BF34" s="16">
        <v>1138103.39337856</v>
      </c>
      <c r="BG34" s="16">
        <v>271207.61719637801</v>
      </c>
      <c r="BH34" s="16">
        <v>634432.10434905405</v>
      </c>
      <c r="BI34" s="16">
        <v>832994.82418416895</v>
      </c>
      <c r="BJ34" s="16">
        <v>0</v>
      </c>
      <c r="BK34" s="16">
        <v>1322137.13363751</v>
      </c>
      <c r="BL34" s="16">
        <v>145289.794895706</v>
      </c>
      <c r="BM34" s="16">
        <v>740977.95405469195</v>
      </c>
      <c r="BN34" s="16">
        <v>823308.83780006296</v>
      </c>
      <c r="BO34" s="16">
        <v>1312451.14725341</v>
      </c>
      <c r="BP34" s="16">
        <v>334166.52834671398</v>
      </c>
      <c r="BQ34" s="16">
        <v>368067.48034472897</v>
      </c>
      <c r="BR34" s="16">
        <v>232463.67183313001</v>
      </c>
      <c r="BS34" s="16">
        <v>823308.83780006296</v>
      </c>
      <c r="BT34" s="16">
        <v>0</v>
      </c>
      <c r="BU34" s="16">
        <v>721605.981286478</v>
      </c>
      <c r="BV34" s="16">
        <v>3283549.3648161399</v>
      </c>
      <c r="BW34" s="16">
        <v>678019.04290435603</v>
      </c>
      <c r="BX34" s="16">
        <v>309951.56238644599</v>
      </c>
      <c r="BY34" s="16">
        <v>1046086.5232490801</v>
      </c>
      <c r="BZ34" s="16">
        <v>1951726.2449677</v>
      </c>
      <c r="CA34" s="16">
        <v>2605530.3219117802</v>
      </c>
      <c r="CB34" s="16">
        <v>1966255.22437067</v>
      </c>
      <c r="CC34" s="16">
        <v>2528042.4313584701</v>
      </c>
      <c r="CD34" s="16">
        <v>1079987.4754202799</v>
      </c>
    </row>
    <row r="35" spans="2:82" x14ac:dyDescent="0.2">
      <c r="B35" s="2" t="s">
        <v>151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10138022.4772826</v>
      </c>
      <c r="J35" s="16">
        <v>13798658.4990496</v>
      </c>
      <c r="K35" s="16">
        <v>646390.647466667</v>
      </c>
      <c r="L35" s="16">
        <v>217298.830726933</v>
      </c>
      <c r="M35" s="16">
        <v>86829.547110752101</v>
      </c>
      <c r="N35" s="16">
        <v>0</v>
      </c>
      <c r="O35" s="16">
        <v>263330.14396195998</v>
      </c>
      <c r="P35" s="16">
        <v>254134.14550849999</v>
      </c>
      <c r="Q35" s="16">
        <v>47703.697464528101</v>
      </c>
      <c r="R35" s="16">
        <v>10889690.0488363</v>
      </c>
      <c r="S35" s="16">
        <v>1206727.9012696701</v>
      </c>
      <c r="T35" s="16">
        <v>5806280.3121362198</v>
      </c>
      <c r="U35" s="16">
        <v>693722.77246013505</v>
      </c>
      <c r="V35" s="16">
        <v>4966819.7920797998</v>
      </c>
      <c r="W35" s="16">
        <v>0</v>
      </c>
      <c r="X35" s="16">
        <v>26955.756374702301</v>
      </c>
      <c r="Y35" s="16">
        <v>609873.986726698</v>
      </c>
      <c r="Z35" s="16">
        <v>754761.17703223496</v>
      </c>
      <c r="AA35" s="16">
        <v>458247.85753594601</v>
      </c>
      <c r="AB35" s="16">
        <v>929973.59305082797</v>
      </c>
      <c r="AC35" s="16">
        <v>50542.043202542904</v>
      </c>
      <c r="AD35" s="16">
        <v>245971.27650216201</v>
      </c>
      <c r="AE35" s="16">
        <v>293143.849949428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443047.868975594</v>
      </c>
      <c r="AM35" s="16">
        <v>5643075.4126128098</v>
      </c>
      <c r="AN35" s="16">
        <v>2011219.9231133501</v>
      </c>
      <c r="AO35" s="16">
        <v>2355161.4632458002</v>
      </c>
      <c r="AP35" s="16">
        <v>6051118.0563255902</v>
      </c>
      <c r="AQ35" s="16">
        <v>7158825.7473521903</v>
      </c>
      <c r="AR35" s="16">
        <v>0</v>
      </c>
      <c r="AS35" s="16">
        <v>239251.34199417499</v>
      </c>
      <c r="AT35" s="16">
        <v>717267.70939092105</v>
      </c>
      <c r="AU35" s="16">
        <v>1067056.54041859</v>
      </c>
      <c r="AV35" s="16">
        <v>355601.92777288798</v>
      </c>
      <c r="AW35" s="16">
        <v>174894.415513838</v>
      </c>
      <c r="AX35" s="16">
        <v>1416604.7459463</v>
      </c>
      <c r="AY35" s="16">
        <v>1276682.62799524</v>
      </c>
      <c r="AZ35" s="16">
        <v>2722268.0053090998</v>
      </c>
      <c r="BA35" s="16">
        <v>0</v>
      </c>
      <c r="BB35" s="16">
        <v>75784.287320746094</v>
      </c>
      <c r="BC35" s="16">
        <v>577130.29493988003</v>
      </c>
      <c r="BD35" s="16">
        <v>542155.46447708597</v>
      </c>
      <c r="BE35" s="16">
        <v>705381.89365054201</v>
      </c>
      <c r="BF35" s="16">
        <v>1369950.5310931299</v>
      </c>
      <c r="BG35" s="16">
        <v>326455.39145529101</v>
      </c>
      <c r="BH35" s="16">
        <v>763676.23273567203</v>
      </c>
      <c r="BI35" s="16">
        <v>1002713.54488826</v>
      </c>
      <c r="BJ35" s="16">
        <v>0</v>
      </c>
      <c r="BK35" s="16">
        <v>1591463.7008601399</v>
      </c>
      <c r="BL35" s="16">
        <v>174874.15231382701</v>
      </c>
      <c r="BM35" s="16">
        <v>891910.10135479795</v>
      </c>
      <c r="BN35" s="16">
        <v>991018.96309790597</v>
      </c>
      <c r="BO35" s="16">
        <v>1579802.04676972</v>
      </c>
      <c r="BP35" s="16">
        <v>402242.21167604998</v>
      </c>
      <c r="BQ35" s="16">
        <v>443049.135425577</v>
      </c>
      <c r="BR35" s="16">
        <v>279816.37400215899</v>
      </c>
      <c r="BS35" s="16">
        <v>991034.16049788997</v>
      </c>
      <c r="BT35" s="16">
        <v>0</v>
      </c>
      <c r="BU35" s="16">
        <v>868614.65507400699</v>
      </c>
      <c r="BV35" s="16">
        <v>3952450.9253511298</v>
      </c>
      <c r="BW35" s="16">
        <v>816139.74498405098</v>
      </c>
      <c r="BX35" s="16">
        <v>373091.87580004497</v>
      </c>
      <c r="BY35" s="16">
        <v>1259186.34750961</v>
      </c>
      <c r="BZ35" s="16">
        <v>2349310.3732090499</v>
      </c>
      <c r="CA35" s="16">
        <v>3136304.8481171201</v>
      </c>
      <c r="CB35" s="16">
        <v>2366799.0547862202</v>
      </c>
      <c r="CC35" s="16">
        <v>3043030.6127691702</v>
      </c>
      <c r="CD35" s="16">
        <v>1299997.0708176</v>
      </c>
    </row>
    <row r="36" spans="2:82" x14ac:dyDescent="0.2">
      <c r="B36" s="2" t="s">
        <v>152</v>
      </c>
      <c r="C36" s="16">
        <v>0</v>
      </c>
      <c r="D36" s="16">
        <v>1063953.8300566101</v>
      </c>
      <c r="E36" s="16">
        <v>0</v>
      </c>
      <c r="F36" s="16">
        <v>0</v>
      </c>
      <c r="G36" s="16">
        <v>0</v>
      </c>
      <c r="H36" s="16">
        <v>0</v>
      </c>
      <c r="I36" s="16">
        <v>11362953.1545913</v>
      </c>
      <c r="J36" s="16">
        <v>13529939.720608599</v>
      </c>
      <c r="K36" s="16">
        <v>717300.53413610801</v>
      </c>
      <c r="L36" s="16">
        <v>241135.38280817599</v>
      </c>
      <c r="M36" s="16">
        <v>96355.284194629305</v>
      </c>
      <c r="N36" s="16">
        <v>0</v>
      </c>
      <c r="O36" s="16">
        <v>292216.79171417101</v>
      </c>
      <c r="P36" s="16">
        <v>282017.52667418798</v>
      </c>
      <c r="Q36" s="16">
        <v>52935.990309201399</v>
      </c>
      <c r="R36" s="16">
        <v>10811139.6073482</v>
      </c>
      <c r="S36" s="16">
        <v>1199150.1616915099</v>
      </c>
      <c r="T36" s="16">
        <v>5703893.8258532695</v>
      </c>
      <c r="U36" s="16">
        <v>690000.43016718095</v>
      </c>
      <c r="V36" s="16">
        <v>4938306.6575610703</v>
      </c>
      <c r="W36" s="16">
        <v>0</v>
      </c>
      <c r="X36" s="16">
        <v>22735.461770277499</v>
      </c>
      <c r="Y36" s="16">
        <v>301552.95172860299</v>
      </c>
      <c r="Z36" s="16">
        <v>713108.57828786597</v>
      </c>
      <c r="AA36" s="16">
        <v>427757.31970761699</v>
      </c>
      <c r="AB36" s="16">
        <v>845528.09640025895</v>
      </c>
      <c r="AC36" s="16">
        <v>49803.218764814599</v>
      </c>
      <c r="AD36" s="16">
        <v>228975.87735643299</v>
      </c>
      <c r="AE36" s="16">
        <v>183494.603427839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253762.04968483699</v>
      </c>
      <c r="AM36" s="16">
        <v>6295060.9875050997</v>
      </c>
      <c r="AN36" s="16">
        <v>2133775.21276253</v>
      </c>
      <c r="AO36" s="16">
        <v>2954617.0219239998</v>
      </c>
      <c r="AP36" s="16">
        <v>6302131.7377697397</v>
      </c>
      <c r="AQ36" s="16">
        <v>3103924.70926522</v>
      </c>
      <c r="AR36" s="16">
        <v>1950114.68293844</v>
      </c>
      <c r="AS36" s="16">
        <v>846382.52495629201</v>
      </c>
      <c r="AT36" s="16">
        <v>840247.15556696395</v>
      </c>
      <c r="AU36" s="16">
        <v>856378.51422079594</v>
      </c>
      <c r="AV36" s="16">
        <v>386303.39172796602</v>
      </c>
      <c r="AW36" s="16">
        <v>220632.11697718501</v>
      </c>
      <c r="AX36" s="16">
        <v>1003454.23338819</v>
      </c>
      <c r="AY36" s="16">
        <v>1358621.51057384</v>
      </c>
      <c r="AZ36" s="16">
        <v>1882815.58310162</v>
      </c>
      <c r="BA36" s="16">
        <v>693785.38877272501</v>
      </c>
      <c r="BB36" s="16">
        <v>53530.935205260597</v>
      </c>
      <c r="BC36" s="16">
        <v>627055.10336390196</v>
      </c>
      <c r="BD36" s="16">
        <v>623885.99843069899</v>
      </c>
      <c r="BE36" s="16">
        <v>848287.87619671796</v>
      </c>
      <c r="BF36" s="16">
        <v>1454385.88415948</v>
      </c>
      <c r="BG36" s="16">
        <v>307475.83184189402</v>
      </c>
      <c r="BH36" s="16">
        <v>722712.62460122502</v>
      </c>
      <c r="BI36" s="16">
        <v>1314822.61777091</v>
      </c>
      <c r="BJ36" s="16">
        <v>0</v>
      </c>
      <c r="BK36" s="16">
        <v>1543089.9397896901</v>
      </c>
      <c r="BL36" s="16">
        <v>256454.95792495101</v>
      </c>
      <c r="BM36" s="16">
        <v>720659.423936871</v>
      </c>
      <c r="BN36" s="16">
        <v>1070596.88731682</v>
      </c>
      <c r="BO36" s="16">
        <v>1374697.9319663099</v>
      </c>
      <c r="BP36" s="16">
        <v>411493.27614136698</v>
      </c>
      <c r="BQ36" s="16">
        <v>471380.74021231901</v>
      </c>
      <c r="BR36" s="16">
        <v>307529.23010450101</v>
      </c>
      <c r="BS36" s="16">
        <v>1186749.3854386399</v>
      </c>
      <c r="BT36" s="16">
        <v>0</v>
      </c>
      <c r="BU36" s="16">
        <v>991948.38463464403</v>
      </c>
      <c r="BV36" s="16">
        <v>3890342.96215796</v>
      </c>
      <c r="BW36" s="16">
        <v>814123.863949602</v>
      </c>
      <c r="BX36" s="16">
        <v>357890.93348679401</v>
      </c>
      <c r="BY36" s="16">
        <v>1088072.3992163199</v>
      </c>
      <c r="BZ36" s="16">
        <v>2609548.2097827499</v>
      </c>
      <c r="CA36" s="16">
        <v>3056005.4587507099</v>
      </c>
      <c r="CB36" s="16">
        <v>2606370.0013872501</v>
      </c>
      <c r="CC36" s="16">
        <v>2929932.0288225901</v>
      </c>
      <c r="CD36" s="16">
        <v>1396434.9235737</v>
      </c>
    </row>
    <row r="37" spans="2:82" x14ac:dyDescent="0.2">
      <c r="B37" s="2" t="s">
        <v>153</v>
      </c>
      <c r="C37" s="16">
        <v>0</v>
      </c>
      <c r="D37" s="16">
        <v>1480378.8560592099</v>
      </c>
      <c r="E37" s="16">
        <v>0</v>
      </c>
      <c r="F37" s="16">
        <v>0</v>
      </c>
      <c r="G37" s="16">
        <v>0</v>
      </c>
      <c r="H37" s="16">
        <v>0</v>
      </c>
      <c r="I37" s="16">
        <v>14167071.4388761</v>
      </c>
      <c r="J37" s="16">
        <v>16701025.9056066</v>
      </c>
      <c r="K37" s="16">
        <v>788649.56356013403</v>
      </c>
      <c r="L37" s="16">
        <v>265178.93430519802</v>
      </c>
      <c r="M37" s="16">
        <v>105946.957245966</v>
      </c>
      <c r="N37" s="16">
        <v>0</v>
      </c>
      <c r="O37" s="16">
        <v>321587.87347399897</v>
      </c>
      <c r="P37" s="16">
        <v>310306.61357738898</v>
      </c>
      <c r="Q37" s="16">
        <v>58297.492129136597</v>
      </c>
      <c r="R37" s="16">
        <v>13399796.6346987</v>
      </c>
      <c r="S37" s="16">
        <v>1494186.2438252999</v>
      </c>
      <c r="T37" s="16">
        <v>7104033.65572365</v>
      </c>
      <c r="U37" s="16">
        <v>869408.267774423</v>
      </c>
      <c r="V37" s="16">
        <v>6133419.6204507304</v>
      </c>
      <c r="W37" s="16">
        <v>0</v>
      </c>
      <c r="X37" s="16">
        <v>25664.733687686301</v>
      </c>
      <c r="Y37" s="16">
        <v>333818.54724127002</v>
      </c>
      <c r="Z37" s="16">
        <v>797301.754014323</v>
      </c>
      <c r="AA37" s="16">
        <v>477895.13696084497</v>
      </c>
      <c r="AB37" s="16">
        <v>944507.86648906302</v>
      </c>
      <c r="AC37" s="16">
        <v>55740.773647432397</v>
      </c>
      <c r="AD37" s="16">
        <v>256154.31312224199</v>
      </c>
      <c r="AE37" s="16">
        <v>204169.15354675599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226386.59197430999</v>
      </c>
      <c r="AM37" s="16">
        <v>8145624.0271133101</v>
      </c>
      <c r="AN37" s="16">
        <v>2899092.8935982599</v>
      </c>
      <c r="AO37" s="16">
        <v>3445542.5659936299</v>
      </c>
      <c r="AP37" s="16">
        <v>8152334.5953933299</v>
      </c>
      <c r="AQ37" s="16">
        <v>3006103.2860580701</v>
      </c>
      <c r="AR37" s="16">
        <v>2311978.9865368698</v>
      </c>
      <c r="AS37" s="16">
        <v>1569108.4790487101</v>
      </c>
      <c r="AT37" s="16">
        <v>1470724.7083397901</v>
      </c>
      <c r="AU37" s="16">
        <v>1081494.9583471499</v>
      </c>
      <c r="AV37" s="16">
        <v>465563.91015296098</v>
      </c>
      <c r="AW37" s="16">
        <v>293895.32499199902</v>
      </c>
      <c r="AX37" s="16">
        <v>1101858.21662587</v>
      </c>
      <c r="AY37" s="16">
        <v>1595827.1910027</v>
      </c>
      <c r="AZ37" s="16">
        <v>2103463.0661589098</v>
      </c>
      <c r="BA37" s="16">
        <v>738859.23779757496</v>
      </c>
      <c r="BB37" s="16">
        <v>62486.744552023301</v>
      </c>
      <c r="BC37" s="16">
        <v>779008.97212719603</v>
      </c>
      <c r="BD37" s="16">
        <v>762163.35792131396</v>
      </c>
      <c r="BE37" s="16">
        <v>1106351.3663931701</v>
      </c>
      <c r="BF37" s="16">
        <v>1762549.5305911601</v>
      </c>
      <c r="BG37" s="16">
        <v>392730.58664236899</v>
      </c>
      <c r="BH37" s="16">
        <v>922419.28201532899</v>
      </c>
      <c r="BI37" s="16">
        <v>1925671.0695323001</v>
      </c>
      <c r="BJ37" s="16">
        <v>0</v>
      </c>
      <c r="BK37" s="16">
        <v>1973527.51510144</v>
      </c>
      <c r="BL37" s="16">
        <v>348908.51326850202</v>
      </c>
      <c r="BM37" s="16">
        <v>882292.16065918002</v>
      </c>
      <c r="BN37" s="16">
        <v>1301907.6481972199</v>
      </c>
      <c r="BO37" s="16">
        <v>1777171.4276465401</v>
      </c>
      <c r="BP37" s="16">
        <v>517581.99491216801</v>
      </c>
      <c r="BQ37" s="16">
        <v>613821.00715443096</v>
      </c>
      <c r="BR37" s="16">
        <v>442840.15637358697</v>
      </c>
      <c r="BS37" s="16">
        <v>1549081.55529258</v>
      </c>
      <c r="BT37" s="16">
        <v>0</v>
      </c>
      <c r="BU37" s="16">
        <v>1333466.7179842</v>
      </c>
      <c r="BV37" s="16">
        <v>5255454.2996770898</v>
      </c>
      <c r="BW37" s="16">
        <v>985788.98906983098</v>
      </c>
      <c r="BX37" s="16">
        <v>450295.300385979</v>
      </c>
      <c r="BY37" s="16">
        <v>1280046.3469713</v>
      </c>
      <c r="BZ37" s="16">
        <v>3008851.5164231602</v>
      </c>
      <c r="CA37" s="16">
        <v>3850645.0114495102</v>
      </c>
      <c r="CB37" s="16">
        <v>2997340.99816897</v>
      </c>
      <c r="CC37" s="16">
        <v>3614906.3783945702</v>
      </c>
      <c r="CD37" s="16">
        <v>1672394.3910204601</v>
      </c>
    </row>
    <row r="38" spans="2:82" x14ac:dyDescent="0.2">
      <c r="B38" s="2" t="s">
        <v>154</v>
      </c>
      <c r="C38" s="16">
        <v>0</v>
      </c>
      <c r="D38" s="16">
        <v>1501339.2547942</v>
      </c>
      <c r="E38" s="16">
        <v>0</v>
      </c>
      <c r="F38" s="16">
        <v>0</v>
      </c>
      <c r="G38" s="16">
        <v>0</v>
      </c>
      <c r="H38" s="16">
        <v>0</v>
      </c>
      <c r="I38" s="16">
        <v>14332245.7012948</v>
      </c>
      <c r="J38" s="16">
        <v>16890891.402019501</v>
      </c>
      <c r="K38" s="16">
        <v>754474.951685893</v>
      </c>
      <c r="L38" s="16">
        <v>253632.75528007399</v>
      </c>
      <c r="M38" s="16">
        <v>101349.919444069</v>
      </c>
      <c r="N38" s="16">
        <v>0</v>
      </c>
      <c r="O38" s="16">
        <v>307360.92344954901</v>
      </c>
      <c r="P38" s="16">
        <v>296626.08462062199</v>
      </c>
      <c r="Q38" s="16">
        <v>55682.791866994201</v>
      </c>
      <c r="R38" s="16">
        <v>13556069.979538299</v>
      </c>
      <c r="S38" s="16">
        <v>1512996.0413639401</v>
      </c>
      <c r="T38" s="16">
        <v>7230919.3691827003</v>
      </c>
      <c r="U38" s="16">
        <v>886481.10849240597</v>
      </c>
      <c r="V38" s="16">
        <v>6209146.9115086403</v>
      </c>
      <c r="W38" s="16">
        <v>0</v>
      </c>
      <c r="X38" s="16">
        <v>25375.085440127499</v>
      </c>
      <c r="Y38" s="16">
        <v>333628.44279433403</v>
      </c>
      <c r="Z38" s="16">
        <v>797227.51229280699</v>
      </c>
      <c r="AA38" s="16">
        <v>478152.7707767</v>
      </c>
      <c r="AB38" s="16">
        <v>944858.67050828994</v>
      </c>
      <c r="AC38" s="16">
        <v>55707.299926475302</v>
      </c>
      <c r="AD38" s="16">
        <v>255940.796360012</v>
      </c>
      <c r="AE38" s="16">
        <v>203955.743171145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218678.89009952801</v>
      </c>
      <c r="AM38" s="16">
        <v>8276322.1302452497</v>
      </c>
      <c r="AN38" s="16">
        <v>2960234.7963197399</v>
      </c>
      <c r="AO38" s="16">
        <v>3455877.0347404201</v>
      </c>
      <c r="AP38" s="16">
        <v>8288204.8982865904</v>
      </c>
      <c r="AQ38" s="16">
        <v>2987990.7796207299</v>
      </c>
      <c r="AR38" s="16">
        <v>2307417.4868894098</v>
      </c>
      <c r="AS38" s="16">
        <v>1642290.9169296599</v>
      </c>
      <c r="AT38" s="16">
        <v>1538646.0851475601</v>
      </c>
      <c r="AU38" s="16">
        <v>1099692.7114438601</v>
      </c>
      <c r="AV38" s="16">
        <v>468110.88254130998</v>
      </c>
      <c r="AW38" s="16">
        <v>298216.31998366799</v>
      </c>
      <c r="AX38" s="16">
        <v>1099608.81284591</v>
      </c>
      <c r="AY38" s="16">
        <v>1603470.5522048799</v>
      </c>
      <c r="AZ38" s="16">
        <v>2108279.1403598399</v>
      </c>
      <c r="BA38" s="16">
        <v>728198.04016076797</v>
      </c>
      <c r="BB38" s="16">
        <v>66235.904704508503</v>
      </c>
      <c r="BC38" s="16">
        <v>789824.72550694097</v>
      </c>
      <c r="BD38" s="16">
        <v>765740.80421098205</v>
      </c>
      <c r="BE38" s="16">
        <v>1124204.3296628401</v>
      </c>
      <c r="BF38" s="16">
        <v>1779560.7540891501</v>
      </c>
      <c r="BG38" s="16">
        <v>395532.56782396499</v>
      </c>
      <c r="BH38" s="16">
        <v>935850.07120173704</v>
      </c>
      <c r="BI38" s="16">
        <v>1981633.4192279</v>
      </c>
      <c r="BJ38" s="16">
        <v>0</v>
      </c>
      <c r="BK38" s="16">
        <v>2005237.5485074001</v>
      </c>
      <c r="BL38" s="16">
        <v>357939.52045430802</v>
      </c>
      <c r="BM38" s="16">
        <v>893292.00792569795</v>
      </c>
      <c r="BN38" s="16">
        <v>1312280.4736441299</v>
      </c>
      <c r="BO38" s="16">
        <v>1805511.09116415</v>
      </c>
      <c r="BP38" s="16">
        <v>522918.75330882199</v>
      </c>
      <c r="BQ38" s="16">
        <v>625909.09573995497</v>
      </c>
      <c r="BR38" s="16">
        <v>455898.07943035098</v>
      </c>
      <c r="BS38" s="16">
        <v>1579457.4475159999</v>
      </c>
      <c r="BT38" s="16">
        <v>0</v>
      </c>
      <c r="BU38" s="16">
        <v>1361143.7253022499</v>
      </c>
      <c r="BV38" s="16">
        <v>5372512.6316612903</v>
      </c>
      <c r="BW38" s="16">
        <v>996238.65383805905</v>
      </c>
      <c r="BX38" s="16">
        <v>461115.33988733101</v>
      </c>
      <c r="BY38" s="16">
        <v>1288130.6048228999</v>
      </c>
      <c r="BZ38" s="16">
        <v>3012920.9804699402</v>
      </c>
      <c r="CA38" s="16">
        <v>3901517.5230936799</v>
      </c>
      <c r="CB38" s="16">
        <v>3000668.8700112398</v>
      </c>
      <c r="CC38" s="16">
        <v>3652153.5426342199</v>
      </c>
      <c r="CD38" s="16">
        <v>1688108.2703512099</v>
      </c>
    </row>
    <row r="39" spans="2:82" x14ac:dyDescent="0.2">
      <c r="B39" s="2" t="s">
        <v>155</v>
      </c>
      <c r="C39" s="16">
        <v>0</v>
      </c>
      <c r="D39" s="16">
        <v>1493136.88130994</v>
      </c>
      <c r="E39" s="16">
        <v>0</v>
      </c>
      <c r="F39" s="16">
        <v>0</v>
      </c>
      <c r="G39" s="16">
        <v>0</v>
      </c>
      <c r="H39" s="16">
        <v>0</v>
      </c>
      <c r="I39" s="16">
        <v>14200289.3450137</v>
      </c>
      <c r="J39" s="16">
        <v>16740480.7200133</v>
      </c>
      <c r="K39" s="16">
        <v>814482.71517390897</v>
      </c>
      <c r="L39" s="16">
        <v>273806.82478764502</v>
      </c>
      <c r="M39" s="16">
        <v>109409.319141374</v>
      </c>
      <c r="N39" s="16">
        <v>109769.504926202</v>
      </c>
      <c r="O39" s="16">
        <v>331808.38051855098</v>
      </c>
      <c r="P39" s="16">
        <v>320219.25855085999</v>
      </c>
      <c r="Q39" s="16">
        <v>60108.913467699902</v>
      </c>
      <c r="R39" s="16">
        <v>13438231.932594299</v>
      </c>
      <c r="S39" s="16">
        <v>1499332.47001552</v>
      </c>
      <c r="T39" s="16">
        <v>7124927.0274641998</v>
      </c>
      <c r="U39" s="16">
        <v>873578.00939149398</v>
      </c>
      <c r="V39" s="16">
        <v>6152219.5985119203</v>
      </c>
      <c r="W39" s="16">
        <v>0</v>
      </c>
      <c r="X39" s="16">
        <v>25098.329983660798</v>
      </c>
      <c r="Y39" s="16">
        <v>329933.68599942903</v>
      </c>
      <c r="Z39" s="16">
        <v>788413.447038349</v>
      </c>
      <c r="AA39" s="16">
        <v>472865.91774464701</v>
      </c>
      <c r="AB39" s="16">
        <v>934406.29937489901</v>
      </c>
      <c r="AC39" s="16">
        <v>55091.174940342098</v>
      </c>
      <c r="AD39" s="16">
        <v>253114.58162568501</v>
      </c>
      <c r="AE39" s="16">
        <v>201697.390650291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216845.60523851501</v>
      </c>
      <c r="AM39" s="16">
        <v>8209155.0533884196</v>
      </c>
      <c r="AN39" s="16">
        <v>2942904.6416793601</v>
      </c>
      <c r="AO39" s="16">
        <v>3413769.3843911299</v>
      </c>
      <c r="AP39" s="16">
        <v>8221546.2308</v>
      </c>
      <c r="AQ39" s="16">
        <v>2949100.2303851498</v>
      </c>
      <c r="AR39" s="16">
        <v>2273781.06011501</v>
      </c>
      <c r="AS39" s="16">
        <v>1641831.0107851999</v>
      </c>
      <c r="AT39" s="16">
        <v>1536506.0025186201</v>
      </c>
      <c r="AU39" s="16">
        <v>1090423.61463001</v>
      </c>
      <c r="AV39" s="16">
        <v>464669.15400598297</v>
      </c>
      <c r="AW39" s="16">
        <v>297388.25841335702</v>
      </c>
      <c r="AX39" s="16">
        <v>1090423.61463001</v>
      </c>
      <c r="AY39" s="16">
        <v>1586070.7121647201</v>
      </c>
      <c r="AZ39" s="16">
        <v>2087913.3984052299</v>
      </c>
      <c r="BA39" s="16">
        <v>712492.70277323399</v>
      </c>
      <c r="BB39" s="16">
        <v>61955.887326047101</v>
      </c>
      <c r="BC39" s="16">
        <v>780644.17853649601</v>
      </c>
      <c r="BD39" s="16">
        <v>762057.41241934197</v>
      </c>
      <c r="BE39" s="16">
        <v>1115205.96945317</v>
      </c>
      <c r="BF39" s="16">
        <v>1759547.19619456</v>
      </c>
      <c r="BG39" s="16">
        <v>396517.67797414598</v>
      </c>
      <c r="BH39" s="16">
        <v>929338.30801175104</v>
      </c>
      <c r="BI39" s="16">
        <v>1970197.2127272901</v>
      </c>
      <c r="BJ39" s="16">
        <v>0</v>
      </c>
      <c r="BK39" s="16">
        <v>1988783.9788444501</v>
      </c>
      <c r="BL39" s="16">
        <v>353148.55703382997</v>
      </c>
      <c r="BM39" s="16">
        <v>885969.18680307502</v>
      </c>
      <c r="BN39" s="16">
        <v>1301073.6311629501</v>
      </c>
      <c r="BO39" s="16">
        <v>1796720.7286976699</v>
      </c>
      <c r="BP39" s="16">
        <v>520429.45235766401</v>
      </c>
      <c r="BQ39" s="16">
        <v>619558.87191845197</v>
      </c>
      <c r="BR39" s="16">
        <v>452277.97659440199</v>
      </c>
      <c r="BS39" s="16">
        <v>1561288.3573417801</v>
      </c>
      <c r="BT39" s="16">
        <v>3961935.3592446102</v>
      </c>
      <c r="BU39" s="16">
        <v>1350638.34080884</v>
      </c>
      <c r="BV39" s="16">
        <v>5334401.8874723203</v>
      </c>
      <c r="BW39" s="16">
        <v>985098.60636364704</v>
      </c>
      <c r="BX39" s="16">
        <v>452277.97659440199</v>
      </c>
      <c r="BY39" s="16">
        <v>1276291.2763397901</v>
      </c>
      <c r="BZ39" s="16">
        <v>2980078.1741824602</v>
      </c>
      <c r="CA39" s="16">
        <v>3872242.9496913301</v>
      </c>
      <c r="CB39" s="16">
        <v>2967686.9965025201</v>
      </c>
      <c r="CC39" s="16">
        <v>3624419.4009238598</v>
      </c>
      <c r="CD39" s="16">
        <v>1666613.3656081399</v>
      </c>
    </row>
    <row r="40" spans="2:82" x14ac:dyDescent="0.2">
      <c r="B40" s="2" t="s">
        <v>156</v>
      </c>
      <c r="C40" s="16">
        <v>0</v>
      </c>
      <c r="D40" s="16">
        <v>1589733.1942356401</v>
      </c>
      <c r="E40" s="16">
        <v>0</v>
      </c>
      <c r="F40" s="16">
        <v>0</v>
      </c>
      <c r="G40" s="16">
        <v>0</v>
      </c>
      <c r="H40" s="16">
        <v>0</v>
      </c>
      <c r="I40" s="16">
        <v>14037038.4337628</v>
      </c>
      <c r="J40" s="16">
        <v>16822535.9527422</v>
      </c>
      <c r="K40" s="16">
        <v>824837.04135579302</v>
      </c>
      <c r="L40" s="16">
        <v>277334.19872803497</v>
      </c>
      <c r="M40" s="16">
        <v>110811.203461431</v>
      </c>
      <c r="N40" s="16">
        <v>111251.28646948699</v>
      </c>
      <c r="O40" s="16">
        <v>336070.49671932601</v>
      </c>
      <c r="P40" s="16">
        <v>324295.49338926101</v>
      </c>
      <c r="Q40" s="16">
        <v>60879.955940709602</v>
      </c>
      <c r="R40" s="16">
        <v>13479211.2990629</v>
      </c>
      <c r="S40" s="16">
        <v>1480585.8221918601</v>
      </c>
      <c r="T40" s="16">
        <v>7048490.5410623299</v>
      </c>
      <c r="U40" s="16">
        <v>852350.99835715897</v>
      </c>
      <c r="V40" s="16">
        <v>6158364.0157143502</v>
      </c>
      <c r="W40" s="16">
        <v>-374.00325780870003</v>
      </c>
      <c r="X40" s="16">
        <v>25184.290298166899</v>
      </c>
      <c r="Y40" s="16">
        <v>330004.79603527801</v>
      </c>
      <c r="Z40" s="16">
        <v>791044.52838484896</v>
      </c>
      <c r="AA40" s="16">
        <v>474461.37221870001</v>
      </c>
      <c r="AB40" s="16">
        <v>937380.59127501596</v>
      </c>
      <c r="AC40" s="16">
        <v>55274.102799153698</v>
      </c>
      <c r="AD40" s="16">
        <v>253948.76395326099</v>
      </c>
      <c r="AE40" s="16">
        <v>203014.838888097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274014.97337201401</v>
      </c>
      <c r="AM40" s="16">
        <v>7665695.9263982801</v>
      </c>
      <c r="AN40" s="16">
        <v>2774321.0297620199</v>
      </c>
      <c r="AO40" s="16">
        <v>3111199.7872998202</v>
      </c>
      <c r="AP40" s="16">
        <v>7717885.3903339803</v>
      </c>
      <c r="AQ40" s="16">
        <v>3005867.50380331</v>
      </c>
      <c r="AR40" s="16">
        <v>1892775.24060664</v>
      </c>
      <c r="AS40" s="16">
        <v>1708418.7704048599</v>
      </c>
      <c r="AT40" s="16">
        <v>2165652.4313903302</v>
      </c>
      <c r="AU40" s="16">
        <v>1790840.71726947</v>
      </c>
      <c r="AV40" s="16">
        <v>429351.95370536402</v>
      </c>
      <c r="AW40" s="16">
        <v>274014.93916847598</v>
      </c>
      <c r="AX40" s="16">
        <v>998674.70332895895</v>
      </c>
      <c r="AY40" s="16">
        <v>1505488.37262356</v>
      </c>
      <c r="AZ40" s="16">
        <v>2101799.7770483098</v>
      </c>
      <c r="BA40" s="16">
        <v>581058.03618216899</v>
      </c>
      <c r="BB40" s="16">
        <v>49993.927859182797</v>
      </c>
      <c r="BC40" s="16">
        <v>752830.20862479496</v>
      </c>
      <c r="BD40" s="16">
        <v>734179.12915169401</v>
      </c>
      <c r="BE40" s="16">
        <v>1034454.96747145</v>
      </c>
      <c r="BF40" s="16">
        <v>1647814.9929642701</v>
      </c>
      <c r="BG40" s="16">
        <v>379452.677847791</v>
      </c>
      <c r="BH40" s="16">
        <v>835504.71054213296</v>
      </c>
      <c r="BI40" s="16">
        <v>1738459.2794023301</v>
      </c>
      <c r="BJ40" s="16">
        <v>0</v>
      </c>
      <c r="BK40" s="16">
        <v>1797740.0307791799</v>
      </c>
      <c r="BL40" s="16">
        <v>187280.77452029</v>
      </c>
      <c r="BM40" s="16">
        <v>1133217.4280888401</v>
      </c>
      <c r="BN40" s="16">
        <v>1250556.6637613899</v>
      </c>
      <c r="BO40" s="16">
        <v>1716605.55906445</v>
      </c>
      <c r="BP40" s="16">
        <v>491503.978143021</v>
      </c>
      <c r="BQ40" s="16">
        <v>578794.41607102798</v>
      </c>
      <c r="BR40" s="16">
        <v>411211.32556755003</v>
      </c>
      <c r="BS40" s="16">
        <v>1119834.51606612</v>
      </c>
      <c r="BT40" s="16">
        <v>5136512.37319915</v>
      </c>
      <c r="BU40" s="16">
        <v>1229632.5003516499</v>
      </c>
      <c r="BV40" s="16">
        <v>4998535.4369157199</v>
      </c>
      <c r="BW40" s="16">
        <v>964132.18915193004</v>
      </c>
      <c r="BX40" s="16">
        <v>422541.00726673898</v>
      </c>
      <c r="BY40" s="16">
        <v>1177102.6760730301</v>
      </c>
      <c r="BZ40" s="16">
        <v>2856021.8666538498</v>
      </c>
      <c r="CA40" s="16">
        <v>3789214.9037228799</v>
      </c>
      <c r="CB40" s="16">
        <v>2843570.7038584799</v>
      </c>
      <c r="CC40" s="16">
        <v>3558738.8209375902</v>
      </c>
      <c r="CD40" s="16">
        <v>1586814.23743084</v>
      </c>
    </row>
    <row r="41" spans="2:82" x14ac:dyDescent="0.2">
      <c r="B41" s="2" t="s">
        <v>157</v>
      </c>
      <c r="C41" s="16">
        <v>0</v>
      </c>
      <c r="D41" s="16">
        <v>1623572.6080974799</v>
      </c>
      <c r="E41" s="16">
        <v>0</v>
      </c>
      <c r="F41" s="16">
        <v>0</v>
      </c>
      <c r="G41" s="16">
        <v>0</v>
      </c>
      <c r="H41" s="16">
        <v>0</v>
      </c>
      <c r="I41" s="16">
        <v>13948590.9561847</v>
      </c>
      <c r="J41" s="16">
        <v>16755697.174909901</v>
      </c>
      <c r="K41" s="16">
        <v>836563.70190456905</v>
      </c>
      <c r="L41" s="16">
        <v>278851.600825314</v>
      </c>
      <c r="M41" s="16">
        <v>111540.796566965</v>
      </c>
      <c r="N41" s="16">
        <v>111540.250110662</v>
      </c>
      <c r="O41" s="16">
        <v>340822.22284328099</v>
      </c>
      <c r="P41" s="16">
        <v>328428.09838646802</v>
      </c>
      <c r="Q41" s="16">
        <v>61967.9678023589</v>
      </c>
      <c r="R41" s="16">
        <v>13428104.944967</v>
      </c>
      <c r="S41" s="16">
        <v>1468594.3348823399</v>
      </c>
      <c r="T41" s="16">
        <v>7008376.9978433903</v>
      </c>
      <c r="U41" s="16">
        <v>842734.33894237201</v>
      </c>
      <c r="V41" s="16">
        <v>6134667.2228689799</v>
      </c>
      <c r="W41" s="16">
        <v>0</v>
      </c>
      <c r="X41" s="16">
        <v>24786.141154319801</v>
      </c>
      <c r="Y41" s="16">
        <v>328419.58928367798</v>
      </c>
      <c r="Z41" s="16">
        <v>786970.49813267495</v>
      </c>
      <c r="AA41" s="16">
        <v>470941.59843853099</v>
      </c>
      <c r="AB41" s="16">
        <v>935693.12161377398</v>
      </c>
      <c r="AC41" s="16">
        <v>55770.554413783</v>
      </c>
      <c r="AD41" s="16">
        <v>254063.117716323</v>
      </c>
      <c r="AE41" s="16">
        <v>204492.39697711801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278856.28473532799</v>
      </c>
      <c r="AM41" s="16">
        <v>7572208.13488774</v>
      </c>
      <c r="AN41" s="16">
        <v>2745085.2446772</v>
      </c>
      <c r="AO41" s="16">
        <v>3061090.1786324</v>
      </c>
      <c r="AP41" s="16">
        <v>7627977.9086498497</v>
      </c>
      <c r="AQ41" s="16">
        <v>2992981.7847441998</v>
      </c>
      <c r="AR41" s="16">
        <v>1834148.9119823601</v>
      </c>
      <c r="AS41" s="16">
        <v>1704082.0742419499</v>
      </c>
      <c r="AT41" s="16">
        <v>2224677.2986227199</v>
      </c>
      <c r="AU41" s="16">
        <v>1859083.76700616</v>
      </c>
      <c r="AV41" s="16">
        <v>421363.30537867302</v>
      </c>
      <c r="AW41" s="16">
        <v>266447.405962708</v>
      </c>
      <c r="AX41" s="16">
        <v>979052.45503383398</v>
      </c>
      <c r="AY41" s="16">
        <v>1487176.4268428001</v>
      </c>
      <c r="AZ41" s="16">
        <v>2088265.5043353301</v>
      </c>
      <c r="BA41" s="16">
        <v>563878.05420737702</v>
      </c>
      <c r="BB41" s="16">
        <v>49573.0626938774</v>
      </c>
      <c r="BC41" s="16">
        <v>743588.21328852104</v>
      </c>
      <c r="BD41" s="16">
        <v>724998.31481136905</v>
      </c>
      <c r="BE41" s="16">
        <v>1016232.33031913</v>
      </c>
      <c r="BF41" s="16">
        <v>1629698.98245396</v>
      </c>
      <c r="BG41" s="16">
        <v>377994.68193805701</v>
      </c>
      <c r="BH41" s="16">
        <v>817940.00121229305</v>
      </c>
      <c r="BI41" s="16">
        <v>1704043.04166051</v>
      </c>
      <c r="BJ41" s="16">
        <v>0</v>
      </c>
      <c r="BK41" s="16">
        <v>1759812.7370912901</v>
      </c>
      <c r="BL41" s="16">
        <v>167285.66727581201</v>
      </c>
      <c r="BM41" s="16">
        <v>1152605.0920247401</v>
      </c>
      <c r="BN41" s="16">
        <v>1239318.91935724</v>
      </c>
      <c r="BO41" s="16">
        <v>1697862.0216898799</v>
      </c>
      <c r="BP41" s="16">
        <v>483329.63381245901</v>
      </c>
      <c r="BQ41" s="16">
        <v>570082.493726735</v>
      </c>
      <c r="BR41" s="16">
        <v>402773.40663575998</v>
      </c>
      <c r="BS41" s="16">
        <v>1059561.9211782999</v>
      </c>
      <c r="BT41" s="16">
        <v>5192880.4364683498</v>
      </c>
      <c r="BU41" s="16">
        <v>1208327.9486241599</v>
      </c>
      <c r="BV41" s="16">
        <v>4920072.3828613805</v>
      </c>
      <c r="BW41" s="16">
        <v>960478.169589728</v>
      </c>
      <c r="BX41" s="16">
        <v>415166.67237566999</v>
      </c>
      <c r="BY41" s="16">
        <v>1158754.88593028</v>
      </c>
      <c r="BZ41" s="16">
        <v>2831845.9111074898</v>
      </c>
      <c r="CA41" s="16">
        <v>3761340.9945454001</v>
      </c>
      <c r="CB41" s="16">
        <v>2819452.64536758</v>
      </c>
      <c r="CC41" s="16">
        <v>3532065.5012211599</v>
      </c>
      <c r="CD41" s="16">
        <v>1567732.65375374</v>
      </c>
    </row>
    <row r="42" spans="2:82" ht="17.25" customHeight="1" x14ac:dyDescent="0.2">
      <c r="B42" s="3" t="s">
        <v>41</v>
      </c>
      <c r="C42" s="17">
        <f>SUM(C30:C41)</f>
        <v>0</v>
      </c>
      <c r="D42" s="17">
        <f t="shared" ref="D42:BO42" si="1">SUM(D30:D41)</f>
        <v>8752114.6245530806</v>
      </c>
      <c r="E42" s="17">
        <f t="shared" si="1"/>
        <v>0</v>
      </c>
      <c r="F42" s="17">
        <f t="shared" si="1"/>
        <v>0</v>
      </c>
      <c r="G42" s="17">
        <f t="shared" si="1"/>
        <v>0</v>
      </c>
      <c r="H42" s="17">
        <f t="shared" si="1"/>
        <v>0</v>
      </c>
      <c r="I42" s="17">
        <f t="shared" si="1"/>
        <v>145997736.90463835</v>
      </c>
      <c r="J42" s="17">
        <f t="shared" si="1"/>
        <v>181730357.80688936</v>
      </c>
      <c r="K42" s="17">
        <f t="shared" si="1"/>
        <v>8661931.3678986523</v>
      </c>
      <c r="L42" s="17">
        <f t="shared" si="1"/>
        <v>2907613.1570655624</v>
      </c>
      <c r="M42" s="17">
        <f t="shared" si="1"/>
        <v>1163103.5417319438</v>
      </c>
      <c r="N42" s="17">
        <f t="shared" si="1"/>
        <v>332561.04150635103</v>
      </c>
      <c r="O42" s="17">
        <f t="shared" si="1"/>
        <v>3527669.2710765279</v>
      </c>
      <c r="P42" s="17">
        <f t="shared" si="1"/>
        <v>3414214.5069624591</v>
      </c>
      <c r="Q42" s="17">
        <f t="shared" si="1"/>
        <v>638319.0371998155</v>
      </c>
      <c r="R42" s="17">
        <f t="shared" si="1"/>
        <v>144640970.69443503</v>
      </c>
      <c r="S42" s="17">
        <f t="shared" si="1"/>
        <v>16034564.322143039</v>
      </c>
      <c r="T42" s="17">
        <f t="shared" si="1"/>
        <v>76692576.862497911</v>
      </c>
      <c r="U42" s="17">
        <f t="shared" si="1"/>
        <v>9253061.1520263534</v>
      </c>
      <c r="V42" s="17">
        <f t="shared" si="1"/>
        <v>66081300.703250252</v>
      </c>
      <c r="W42" s="17">
        <f t="shared" si="1"/>
        <v>-374.00325780870003</v>
      </c>
      <c r="X42" s="17">
        <f t="shared" si="1"/>
        <v>314916.114375529</v>
      </c>
      <c r="Y42" s="17">
        <f t="shared" si="1"/>
        <v>5641881.9992035786</v>
      </c>
      <c r="Z42" s="17">
        <f t="shared" si="1"/>
        <v>9238896.6744948961</v>
      </c>
      <c r="AA42" s="17">
        <f t="shared" si="1"/>
        <v>5572860.8545798203</v>
      </c>
      <c r="AB42" s="17">
        <f t="shared" si="1"/>
        <v>11163736.625485191</v>
      </c>
      <c r="AC42" s="17">
        <f t="shared" si="1"/>
        <v>629823.15988998301</v>
      </c>
      <c r="AD42" s="17">
        <f t="shared" si="1"/>
        <v>2987308.6986490013</v>
      </c>
      <c r="AE42" s="17">
        <f t="shared" si="1"/>
        <v>2971655.9707974438</v>
      </c>
      <c r="AF42" s="17">
        <f t="shared" si="1"/>
        <v>0</v>
      </c>
      <c r="AG42" s="17">
        <f t="shared" si="1"/>
        <v>0</v>
      </c>
      <c r="AH42" s="17">
        <f t="shared" si="1"/>
        <v>0</v>
      </c>
      <c r="AI42" s="17">
        <f t="shared" si="1"/>
        <v>0</v>
      </c>
      <c r="AJ42" s="17">
        <f t="shared" si="1"/>
        <v>0</v>
      </c>
      <c r="AK42" s="17">
        <f t="shared" si="1"/>
        <v>0</v>
      </c>
      <c r="AL42" s="17">
        <f t="shared" si="1"/>
        <v>4165156.2751122615</v>
      </c>
      <c r="AM42" s="17">
        <f t="shared" si="1"/>
        <v>80776949.32389839</v>
      </c>
      <c r="AN42" s="17">
        <f t="shared" si="1"/>
        <v>28792937.986698497</v>
      </c>
      <c r="AO42" s="17">
        <f t="shared" si="1"/>
        <v>33854643.537516035</v>
      </c>
      <c r="AP42" s="17">
        <f t="shared" si="1"/>
        <v>83251636.341280982</v>
      </c>
      <c r="AQ42" s="17">
        <f t="shared" si="1"/>
        <v>62234476.403137058</v>
      </c>
      <c r="AR42" s="17">
        <f t="shared" si="1"/>
        <v>12570216.369068729</v>
      </c>
      <c r="AS42" s="17">
        <f t="shared" si="1"/>
        <v>11945138.229507135</v>
      </c>
      <c r="AT42" s="17">
        <f t="shared" si="1"/>
        <v>15465016.977253497</v>
      </c>
      <c r="AU42" s="17">
        <f t="shared" si="1"/>
        <v>15675263.423652587</v>
      </c>
      <c r="AV42" s="17">
        <f t="shared" si="1"/>
        <v>4788055.1773766614</v>
      </c>
      <c r="AW42" s="17">
        <f t="shared" si="1"/>
        <v>2758827.0302028628</v>
      </c>
      <c r="AX42" s="17">
        <f t="shared" si="1"/>
        <v>14999551.473107422</v>
      </c>
      <c r="AY42" s="17">
        <f t="shared" si="1"/>
        <v>16941111.853457563</v>
      </c>
      <c r="AZ42" s="17">
        <f t="shared" si="1"/>
        <v>28112021.66698917</v>
      </c>
      <c r="BA42" s="17">
        <f t="shared" si="1"/>
        <v>4018271.4598938478</v>
      </c>
      <c r="BB42" s="17">
        <f t="shared" si="1"/>
        <v>803898.54350598622</v>
      </c>
      <c r="BC42" s="17">
        <f t="shared" si="1"/>
        <v>7997127.1300880406</v>
      </c>
      <c r="BD42" s="17">
        <f t="shared" si="1"/>
        <v>7704744.3471916057</v>
      </c>
      <c r="BE42" s="17">
        <f t="shared" si="1"/>
        <v>10554152.962314313</v>
      </c>
      <c r="BF42" s="17">
        <f t="shared" si="1"/>
        <v>18371716.547154099</v>
      </c>
      <c r="BG42" s="17">
        <f t="shared" si="1"/>
        <v>4231894.5570447212</v>
      </c>
      <c r="BH42" s="17">
        <f t="shared" si="1"/>
        <v>9820274.5243231487</v>
      </c>
      <c r="BI42" s="17">
        <f t="shared" si="1"/>
        <v>16888363.569501802</v>
      </c>
      <c r="BJ42" s="17">
        <f t="shared" si="1"/>
        <v>0</v>
      </c>
      <c r="BK42" s="17">
        <f t="shared" si="1"/>
        <v>20691802.545990739</v>
      </c>
      <c r="BL42" s="17">
        <f t="shared" si="1"/>
        <v>2660506.5547059723</v>
      </c>
      <c r="BM42" s="17">
        <f t="shared" si="1"/>
        <v>11009265.034807596</v>
      </c>
      <c r="BN42" s="17">
        <f t="shared" si="1"/>
        <v>13453993.597922115</v>
      </c>
      <c r="BO42" s="17">
        <f t="shared" si="1"/>
        <v>19708204.824655972</v>
      </c>
      <c r="BP42" s="17">
        <f t="shared" ref="BP42:CD42" si="2">SUM(BP30:BP41)</f>
        <v>5402839.2114006095</v>
      </c>
      <c r="BQ42" s="17">
        <f t="shared" si="2"/>
        <v>6182869.2132940469</v>
      </c>
      <c r="BR42" s="17">
        <f t="shared" si="2"/>
        <v>4158351.6671664966</v>
      </c>
      <c r="BS42" s="17">
        <f t="shared" si="2"/>
        <v>14126602.243896756</v>
      </c>
      <c r="BT42" s="17">
        <f t="shared" si="2"/>
        <v>14291328.168912111</v>
      </c>
      <c r="BU42" s="17">
        <f t="shared" si="2"/>
        <v>12808743.024921434</v>
      </c>
      <c r="BV42" s="17">
        <f t="shared" si="2"/>
        <v>53822539.22883682</v>
      </c>
      <c r="BW42" s="17">
        <f t="shared" si="2"/>
        <v>10667876.027454317</v>
      </c>
      <c r="BX42" s="17">
        <f t="shared" si="2"/>
        <v>4824577.0806402639</v>
      </c>
      <c r="BY42" s="17">
        <f t="shared" si="2"/>
        <v>14920390.442654058</v>
      </c>
      <c r="BZ42" s="17">
        <f t="shared" si="2"/>
        <v>31551343.961755686</v>
      </c>
      <c r="CA42" s="17">
        <f t="shared" si="2"/>
        <v>41280291.083905712</v>
      </c>
      <c r="CB42" s="17">
        <f t="shared" si="2"/>
        <v>31593205.989094142</v>
      </c>
      <c r="CC42" s="17">
        <f t="shared" si="2"/>
        <v>39388579.364813149</v>
      </c>
      <c r="CD42" s="17">
        <f t="shared" si="2"/>
        <v>17498039.71091168</v>
      </c>
    </row>
    <row r="43" spans="2:82" x14ac:dyDescent="0.2"/>
  </sheetData>
  <mergeCells count="3">
    <mergeCell ref="B8:B10"/>
    <mergeCell ref="B27:B29"/>
    <mergeCell ref="B2:AT2"/>
  </mergeCells>
  <pageMargins left="0.7" right="0.7" top="0.75" bottom="0.75" header="0.3" footer="0.3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C426-7793-4D99-AE5E-7C5406B13DF4}">
  <dimension ref="B1:AT42"/>
  <sheetViews>
    <sheetView showGridLines="0" zoomScale="90" zoomScaleNormal="90" workbookViewId="0">
      <selection activeCell="K42" sqref="K42"/>
    </sheetView>
  </sheetViews>
  <sheetFormatPr baseColWidth="10" defaultColWidth="12" defaultRowHeight="11.25" zeroHeight="1" x14ac:dyDescent="0.2"/>
  <cols>
    <col min="1" max="1" width="5.33203125" customWidth="1"/>
    <col min="2" max="2" width="13.83203125" bestFit="1" customWidth="1"/>
    <col min="3" max="4" width="13.6640625" customWidth="1"/>
    <col min="5" max="5" width="17.83203125" customWidth="1"/>
    <col min="6" max="6" width="13.33203125" customWidth="1"/>
    <col min="7" max="7" width="12.83203125" customWidth="1"/>
    <col min="8" max="8" width="14" customWidth="1"/>
    <col min="9" max="9" width="13.1640625" customWidth="1"/>
    <col min="10" max="10" width="16.5" customWidth="1"/>
    <col min="11" max="11" width="16.83203125" customWidth="1"/>
    <col min="12" max="12" width="17" customWidth="1"/>
    <col min="13" max="13" width="16.5" customWidth="1"/>
    <col min="14" max="24" width="12" customWidth="1"/>
    <col min="25" max="28" width="16.6640625" customWidth="1"/>
    <col min="29" max="29" width="16.5" customWidth="1"/>
    <col min="30" max="37" width="16.6640625" customWidth="1"/>
    <col min="38" max="38" width="13.83203125" customWidth="1"/>
    <col min="39" max="39" width="14" customWidth="1"/>
    <col min="40" max="40" width="14.5" customWidth="1"/>
    <col min="42" max="42" width="16.6640625" customWidth="1"/>
    <col min="43" max="43" width="17.33203125" customWidth="1"/>
    <col min="44" max="44" width="17.6640625" customWidth="1"/>
    <col min="45" max="45" width="16.5" customWidth="1"/>
    <col min="46" max="46" width="16.83203125" customWidth="1"/>
  </cols>
  <sheetData>
    <row r="1" spans="2:46" x14ac:dyDescent="0.2"/>
    <row r="2" spans="2:46" x14ac:dyDescent="0.2">
      <c r="B2" s="62" t="s">
        <v>308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</row>
    <row r="3" spans="2:46" x14ac:dyDescent="0.2"/>
    <row r="4" spans="2:46" s="49" customFormat="1" x14ac:dyDescent="0.2">
      <c r="B4" s="48" t="s">
        <v>309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</row>
    <row r="5" spans="2:46" s="49" customFormat="1" x14ac:dyDescent="0.2">
      <c r="B5" s="48" t="s">
        <v>310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</row>
    <row r="6" spans="2:46" x14ac:dyDescent="0.2"/>
    <row r="7" spans="2:46" ht="67.5" x14ac:dyDescent="0.2">
      <c r="B7" s="64" t="s">
        <v>174</v>
      </c>
      <c r="C7" s="25" t="s">
        <v>177</v>
      </c>
      <c r="D7" s="25" t="s">
        <v>176</v>
      </c>
      <c r="E7" s="25" t="s">
        <v>321</v>
      </c>
      <c r="F7" s="25" t="s">
        <v>209</v>
      </c>
      <c r="G7" s="25" t="s">
        <v>322</v>
      </c>
      <c r="H7" s="25" t="s">
        <v>178</v>
      </c>
      <c r="I7" s="25" t="s">
        <v>179</v>
      </c>
      <c r="J7" s="25" t="s">
        <v>206</v>
      </c>
      <c r="K7" s="25" t="s">
        <v>204</v>
      </c>
      <c r="L7" s="25" t="s">
        <v>181</v>
      </c>
      <c r="M7" s="25" t="s">
        <v>198</v>
      </c>
      <c r="N7" s="25" t="s">
        <v>175</v>
      </c>
      <c r="O7" s="25" t="s">
        <v>203</v>
      </c>
      <c r="P7" s="25" t="s">
        <v>180</v>
      </c>
      <c r="Q7" s="25" t="s">
        <v>201</v>
      </c>
      <c r="R7" s="25" t="s">
        <v>210</v>
      </c>
      <c r="S7" s="25" t="s">
        <v>199</v>
      </c>
      <c r="T7" s="25" t="s">
        <v>202</v>
      </c>
      <c r="U7" s="25" t="s">
        <v>200</v>
      </c>
      <c r="V7" s="25" t="s">
        <v>185</v>
      </c>
      <c r="W7" s="25" t="s">
        <v>182</v>
      </c>
      <c r="X7" s="25" t="s">
        <v>183</v>
      </c>
      <c r="Y7" s="25" t="s">
        <v>184</v>
      </c>
      <c r="Z7" s="25" t="s">
        <v>194</v>
      </c>
      <c r="AA7" s="25" t="s">
        <v>323</v>
      </c>
      <c r="AB7" s="25" t="s">
        <v>186</v>
      </c>
      <c r="AC7" s="25" t="s">
        <v>188</v>
      </c>
      <c r="AD7" s="25" t="s">
        <v>187</v>
      </c>
      <c r="AE7" s="25" t="s">
        <v>189</v>
      </c>
      <c r="AF7" s="25" t="s">
        <v>190</v>
      </c>
      <c r="AG7" s="25" t="s">
        <v>191</v>
      </c>
      <c r="AH7" s="25" t="s">
        <v>192</v>
      </c>
      <c r="AI7" s="25" t="s">
        <v>193</v>
      </c>
      <c r="AJ7" s="25" t="s">
        <v>324</v>
      </c>
      <c r="AK7" s="25" t="s">
        <v>325</v>
      </c>
      <c r="AL7" s="25" t="s">
        <v>326</v>
      </c>
      <c r="AM7" s="25" t="s">
        <v>327</v>
      </c>
      <c r="AN7" s="25" t="s">
        <v>328</v>
      </c>
      <c r="AO7" s="25" t="s">
        <v>195</v>
      </c>
      <c r="AP7" s="25" t="s">
        <v>197</v>
      </c>
      <c r="AQ7" s="25" t="s">
        <v>205</v>
      </c>
      <c r="AR7" s="25" t="s">
        <v>196</v>
      </c>
      <c r="AS7" s="25" t="s">
        <v>208</v>
      </c>
      <c r="AT7" s="26" t="s">
        <v>207</v>
      </c>
    </row>
    <row r="8" spans="2:46" ht="78.75" x14ac:dyDescent="0.2">
      <c r="B8" s="64"/>
      <c r="C8" s="25" t="s">
        <v>214</v>
      </c>
      <c r="D8" s="25" t="s">
        <v>214</v>
      </c>
      <c r="E8" s="25" t="s">
        <v>221</v>
      </c>
      <c r="F8" s="25" t="s">
        <v>222</v>
      </c>
      <c r="G8" s="25" t="s">
        <v>214</v>
      </c>
      <c r="H8" s="25" t="s">
        <v>214</v>
      </c>
      <c r="I8" s="25" t="s">
        <v>214</v>
      </c>
      <c r="J8" s="25" t="s">
        <v>221</v>
      </c>
      <c r="K8" s="25" t="s">
        <v>221</v>
      </c>
      <c r="L8" s="25" t="s">
        <v>215</v>
      </c>
      <c r="M8" s="25" t="s">
        <v>221</v>
      </c>
      <c r="N8" s="25" t="s">
        <v>213</v>
      </c>
      <c r="O8" s="25" t="s">
        <v>221</v>
      </c>
      <c r="P8" s="25" t="s">
        <v>214</v>
      </c>
      <c r="Q8" s="25" t="s">
        <v>221</v>
      </c>
      <c r="R8" s="25" t="s">
        <v>223</v>
      </c>
      <c r="S8" s="25" t="s">
        <v>221</v>
      </c>
      <c r="T8" s="25" t="s">
        <v>221</v>
      </c>
      <c r="U8" s="25" t="s">
        <v>221</v>
      </c>
      <c r="V8" s="25" t="s">
        <v>218</v>
      </c>
      <c r="W8" s="25" t="s">
        <v>12</v>
      </c>
      <c r="X8" s="25" t="s">
        <v>216</v>
      </c>
      <c r="Y8" s="25" t="s">
        <v>217</v>
      </c>
      <c r="Z8" s="25" t="s">
        <v>220</v>
      </c>
      <c r="AA8" s="25" t="s">
        <v>220</v>
      </c>
      <c r="AB8" s="25" t="s">
        <v>219</v>
      </c>
      <c r="AC8" s="25" t="s">
        <v>219</v>
      </c>
      <c r="AD8" s="25" t="s">
        <v>219</v>
      </c>
      <c r="AE8" s="25" t="s">
        <v>219</v>
      </c>
      <c r="AF8" s="25" t="s">
        <v>219</v>
      </c>
      <c r="AG8" s="25" t="s">
        <v>219</v>
      </c>
      <c r="AH8" s="25" t="s">
        <v>219</v>
      </c>
      <c r="AI8" s="25" t="s">
        <v>219</v>
      </c>
      <c r="AJ8" s="25" t="s">
        <v>219</v>
      </c>
      <c r="AK8" s="25" t="s">
        <v>219</v>
      </c>
      <c r="AL8" s="25" t="s">
        <v>219</v>
      </c>
      <c r="AM8" s="25" t="s">
        <v>219</v>
      </c>
      <c r="AN8" s="25" t="s">
        <v>219</v>
      </c>
      <c r="AO8" s="25" t="s">
        <v>32</v>
      </c>
      <c r="AP8" s="25" t="s">
        <v>221</v>
      </c>
      <c r="AQ8" s="25" t="s">
        <v>221</v>
      </c>
      <c r="AR8" s="25" t="s">
        <v>221</v>
      </c>
      <c r="AS8" s="25" t="s">
        <v>221</v>
      </c>
      <c r="AT8" s="26" t="s">
        <v>221</v>
      </c>
    </row>
    <row r="9" spans="2:46" x14ac:dyDescent="0.2">
      <c r="B9" s="64"/>
      <c r="C9" s="25" t="s">
        <v>211</v>
      </c>
      <c r="D9" s="25" t="s">
        <v>211</v>
      </c>
      <c r="E9" s="25" t="s">
        <v>211</v>
      </c>
      <c r="F9" s="25" t="s">
        <v>211</v>
      </c>
      <c r="G9" s="25" t="s">
        <v>211</v>
      </c>
      <c r="H9" s="25" t="s">
        <v>211</v>
      </c>
      <c r="I9" s="25" t="s">
        <v>211</v>
      </c>
      <c r="J9" s="25" t="s">
        <v>211</v>
      </c>
      <c r="K9" s="25" t="s">
        <v>211</v>
      </c>
      <c r="L9" s="25" t="s">
        <v>211</v>
      </c>
      <c r="M9" s="25" t="s">
        <v>211</v>
      </c>
      <c r="N9" s="25" t="s">
        <v>211</v>
      </c>
      <c r="O9" s="25" t="s">
        <v>211</v>
      </c>
      <c r="P9" s="25" t="s">
        <v>211</v>
      </c>
      <c r="Q9" s="25" t="s">
        <v>211</v>
      </c>
      <c r="R9" s="25" t="s">
        <v>211</v>
      </c>
      <c r="S9" s="25" t="s">
        <v>211</v>
      </c>
      <c r="T9" s="25" t="s">
        <v>211</v>
      </c>
      <c r="U9" s="25" t="s">
        <v>211</v>
      </c>
      <c r="V9" s="25" t="s">
        <v>212</v>
      </c>
      <c r="W9" s="25" t="s">
        <v>212</v>
      </c>
      <c r="X9" s="25" t="s">
        <v>212</v>
      </c>
      <c r="Y9" s="25" t="s">
        <v>212</v>
      </c>
      <c r="Z9" s="25" t="s">
        <v>212</v>
      </c>
      <c r="AA9" s="25" t="s">
        <v>212</v>
      </c>
      <c r="AB9" s="25" t="s">
        <v>212</v>
      </c>
      <c r="AC9" s="25" t="s">
        <v>212</v>
      </c>
      <c r="AD9" s="25" t="s">
        <v>212</v>
      </c>
      <c r="AE9" s="25" t="s">
        <v>212</v>
      </c>
      <c r="AF9" s="25" t="s">
        <v>212</v>
      </c>
      <c r="AG9" s="25" t="s">
        <v>212</v>
      </c>
      <c r="AH9" s="25" t="s">
        <v>212</v>
      </c>
      <c r="AI9" s="25" t="s">
        <v>212</v>
      </c>
      <c r="AJ9" s="25" t="s">
        <v>212</v>
      </c>
      <c r="AK9" s="25" t="s">
        <v>212</v>
      </c>
      <c r="AL9" s="25" t="s">
        <v>212</v>
      </c>
      <c r="AM9" s="25" t="s">
        <v>212</v>
      </c>
      <c r="AN9" s="25" t="s">
        <v>212</v>
      </c>
      <c r="AO9" s="25" t="s">
        <v>212</v>
      </c>
      <c r="AP9" s="25" t="s">
        <v>212</v>
      </c>
      <c r="AQ9" s="25" t="s">
        <v>212</v>
      </c>
      <c r="AR9" s="25" t="s">
        <v>212</v>
      </c>
      <c r="AS9" s="25" t="s">
        <v>211</v>
      </c>
      <c r="AT9" s="26" t="s">
        <v>211</v>
      </c>
    </row>
    <row r="10" spans="2:46" x14ac:dyDescent="0.2">
      <c r="B10" s="2" t="s">
        <v>146</v>
      </c>
      <c r="C10" s="16">
        <v>0</v>
      </c>
      <c r="D10" s="16">
        <v>153085.539969381</v>
      </c>
      <c r="E10" s="16">
        <v>0</v>
      </c>
      <c r="F10" s="16">
        <v>118349.91997632899</v>
      </c>
      <c r="G10" s="16">
        <v>908.0799998187</v>
      </c>
      <c r="H10" s="16">
        <v>38901.679992219601</v>
      </c>
      <c r="I10" s="16">
        <v>93547.869981290205</v>
      </c>
      <c r="J10" s="16">
        <v>0</v>
      </c>
      <c r="K10" s="16">
        <v>490212.15990195802</v>
      </c>
      <c r="L10" s="16">
        <v>8368.0099983264899</v>
      </c>
      <c r="M10" s="16">
        <v>122420.059975514</v>
      </c>
      <c r="N10" s="16">
        <v>51176.379989763802</v>
      </c>
      <c r="O10" s="16">
        <v>12099.3199975802</v>
      </c>
      <c r="P10" s="16">
        <v>0</v>
      </c>
      <c r="Q10" s="16">
        <v>21743.249995650101</v>
      </c>
      <c r="R10" s="16">
        <v>39350.339992130001</v>
      </c>
      <c r="S10" s="16">
        <v>569.40999988509998</v>
      </c>
      <c r="T10" s="16">
        <v>8895.5099982207994</v>
      </c>
      <c r="U10" s="16">
        <v>5406.8699989183897</v>
      </c>
      <c r="V10" s="16">
        <v>0</v>
      </c>
      <c r="W10" s="16">
        <v>0</v>
      </c>
      <c r="X10" s="16">
        <v>159404.839968118</v>
      </c>
      <c r="Y10" s="16">
        <v>260492.90994790001</v>
      </c>
      <c r="Z10" s="16">
        <v>8716.0899982570008</v>
      </c>
      <c r="AA10" s="16">
        <v>0</v>
      </c>
      <c r="AB10" s="16">
        <v>10654.409997868101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</row>
    <row r="11" spans="2:46" x14ac:dyDescent="0.2">
      <c r="B11" s="2" t="s">
        <v>147</v>
      </c>
      <c r="C11" s="16">
        <v>0</v>
      </c>
      <c r="D11" s="16">
        <v>153085.540091851</v>
      </c>
      <c r="E11" s="16">
        <v>0</v>
      </c>
      <c r="F11" s="16">
        <v>118349.92007101</v>
      </c>
      <c r="G11" s="16">
        <v>908.08000054439901</v>
      </c>
      <c r="H11" s="16">
        <v>38901.6800233412</v>
      </c>
      <c r="I11" s="16">
        <v>93547.870056128697</v>
      </c>
      <c r="J11" s="16">
        <v>0</v>
      </c>
      <c r="K11" s="16">
        <v>490212.16029412602</v>
      </c>
      <c r="L11" s="16">
        <v>8368.0100050204001</v>
      </c>
      <c r="M11" s="16">
        <v>122420.06007345099</v>
      </c>
      <c r="N11" s="16">
        <v>51176.380030706001</v>
      </c>
      <c r="O11" s="16">
        <v>12099.320007259401</v>
      </c>
      <c r="P11" s="16">
        <v>0</v>
      </c>
      <c r="Q11" s="16">
        <v>21743.250013045101</v>
      </c>
      <c r="R11" s="16">
        <v>39350.340023610202</v>
      </c>
      <c r="S11" s="16">
        <v>569.41000034210003</v>
      </c>
      <c r="T11" s="16">
        <v>8895.5100053369897</v>
      </c>
      <c r="U11" s="16">
        <v>5406.8700032441002</v>
      </c>
      <c r="V11" s="16">
        <v>0</v>
      </c>
      <c r="W11" s="16">
        <v>0</v>
      </c>
      <c r="X11" s="16">
        <v>159404.84009564301</v>
      </c>
      <c r="Y11" s="16">
        <v>260492.91015629499</v>
      </c>
      <c r="Z11" s="16">
        <v>8716.0900052297893</v>
      </c>
      <c r="AA11" s="16">
        <v>0</v>
      </c>
      <c r="AB11" s="16">
        <v>10654.4100063931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</row>
    <row r="12" spans="2:46" x14ac:dyDescent="0.2">
      <c r="B12" s="2" t="s">
        <v>148</v>
      </c>
      <c r="C12" s="16">
        <v>0</v>
      </c>
      <c r="D12" s="16">
        <v>153085.53978568001</v>
      </c>
      <c r="E12" s="16">
        <v>0</v>
      </c>
      <c r="F12" s="16">
        <v>118349.919834309</v>
      </c>
      <c r="G12" s="16">
        <v>908.07999872899904</v>
      </c>
      <c r="H12" s="16">
        <v>38901.679945537202</v>
      </c>
      <c r="I12" s="16">
        <v>93547.869869032904</v>
      </c>
      <c r="J12" s="16">
        <v>0</v>
      </c>
      <c r="K12" s="16">
        <v>490212.15931370202</v>
      </c>
      <c r="L12" s="16">
        <v>8368.0099882850009</v>
      </c>
      <c r="M12" s="16">
        <v>122420.05982861199</v>
      </c>
      <c r="N12" s="16">
        <v>51176.379928353497</v>
      </c>
      <c r="O12" s="16">
        <v>12099.319983061199</v>
      </c>
      <c r="P12" s="16">
        <v>0</v>
      </c>
      <c r="Q12" s="16">
        <v>21743.2499695591</v>
      </c>
      <c r="R12" s="16">
        <v>39350.339944909698</v>
      </c>
      <c r="S12" s="16">
        <v>569.40999920279899</v>
      </c>
      <c r="T12" s="16">
        <v>8895.5099875469004</v>
      </c>
      <c r="U12" s="16">
        <v>5406.86999243029</v>
      </c>
      <c r="V12" s="16">
        <v>0</v>
      </c>
      <c r="W12" s="16">
        <v>0</v>
      </c>
      <c r="X12" s="16">
        <v>159404.83977683299</v>
      </c>
      <c r="Y12" s="16">
        <v>260492.90963531</v>
      </c>
      <c r="Z12" s="16">
        <v>8716.0899877973006</v>
      </c>
      <c r="AA12" s="16">
        <v>0</v>
      </c>
      <c r="AB12" s="16">
        <v>10654.409985083699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</row>
    <row r="13" spans="2:46" x14ac:dyDescent="0.2">
      <c r="B13" s="2" t="s">
        <v>149</v>
      </c>
      <c r="C13" s="16">
        <v>0</v>
      </c>
      <c r="D13" s="16">
        <v>153085.54003061599</v>
      </c>
      <c r="E13" s="16">
        <v>0</v>
      </c>
      <c r="F13" s="16">
        <v>118349.92002366899</v>
      </c>
      <c r="G13" s="16">
        <v>908.08000018170003</v>
      </c>
      <c r="H13" s="16">
        <v>38901.6800077804</v>
      </c>
      <c r="I13" s="16">
        <v>93547.870018709596</v>
      </c>
      <c r="J13" s="16">
        <v>0</v>
      </c>
      <c r="K13" s="16">
        <v>490212.16009804199</v>
      </c>
      <c r="L13" s="16">
        <v>8368.0100016734905</v>
      </c>
      <c r="M13" s="16">
        <v>122420.060024484</v>
      </c>
      <c r="N13" s="16">
        <v>51176.380010234898</v>
      </c>
      <c r="O13" s="16">
        <v>12099.320002419699</v>
      </c>
      <c r="P13" s="16">
        <v>0</v>
      </c>
      <c r="Q13" s="16">
        <v>21743.250004347799</v>
      </c>
      <c r="R13" s="16">
        <v>39350.340007870102</v>
      </c>
      <c r="S13" s="16">
        <v>569.41000011389997</v>
      </c>
      <c r="T13" s="16">
        <v>8895.5100017790992</v>
      </c>
      <c r="U13" s="16">
        <v>5406.87000108149</v>
      </c>
      <c r="V13" s="16">
        <v>0</v>
      </c>
      <c r="W13" s="16">
        <v>0</v>
      </c>
      <c r="X13" s="16">
        <v>159404.840031881</v>
      </c>
      <c r="Y13" s="16">
        <v>260492.91005209801</v>
      </c>
      <c r="Z13" s="16">
        <v>8716.0900017430904</v>
      </c>
      <c r="AA13" s="16">
        <v>0</v>
      </c>
      <c r="AB13" s="16">
        <v>10654.4100021309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</row>
    <row r="14" spans="2:46" x14ac:dyDescent="0.2">
      <c r="B14" s="2" t="s">
        <v>150</v>
      </c>
      <c r="C14" s="16">
        <v>0</v>
      </c>
      <c r="D14" s="16">
        <v>153085.53998469099</v>
      </c>
      <c r="E14" s="16">
        <v>0</v>
      </c>
      <c r="F14" s="16">
        <v>118349.91998816399</v>
      </c>
      <c r="G14" s="16">
        <v>908.0799999093</v>
      </c>
      <c r="H14" s="16">
        <v>38901.679996109902</v>
      </c>
      <c r="I14" s="16">
        <v>93547.869990645399</v>
      </c>
      <c r="J14" s="16">
        <v>0</v>
      </c>
      <c r="K14" s="16">
        <v>490212.159950979</v>
      </c>
      <c r="L14" s="16">
        <v>8368.0099991636998</v>
      </c>
      <c r="M14" s="16">
        <v>122420.05998775701</v>
      </c>
      <c r="N14" s="16">
        <v>51176.3799948831</v>
      </c>
      <c r="O14" s="16">
        <v>12099.319998789901</v>
      </c>
      <c r="P14" s="16">
        <v>0</v>
      </c>
      <c r="Q14" s="16">
        <v>21743.2499978265</v>
      </c>
      <c r="R14" s="16">
        <v>39350.339996064897</v>
      </c>
      <c r="S14" s="16">
        <v>569.409999943</v>
      </c>
      <c r="T14" s="16">
        <v>8895.5099991103907</v>
      </c>
      <c r="U14" s="16">
        <v>5406.8699994594899</v>
      </c>
      <c r="V14" s="16">
        <v>0</v>
      </c>
      <c r="W14" s="16">
        <v>0</v>
      </c>
      <c r="X14" s="16">
        <v>159404.83998405901</v>
      </c>
      <c r="Y14" s="16">
        <v>260492.909973951</v>
      </c>
      <c r="Z14" s="16">
        <v>8716.0899991281003</v>
      </c>
      <c r="AA14" s="16">
        <v>0</v>
      </c>
      <c r="AB14" s="16">
        <v>10654.4099989345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</row>
    <row r="15" spans="2:46" x14ac:dyDescent="0.2">
      <c r="B15" s="2" t="s">
        <v>151</v>
      </c>
      <c r="C15" s="16">
        <v>0</v>
      </c>
      <c r="D15" s="16">
        <v>153085.540137776</v>
      </c>
      <c r="E15" s="16">
        <v>0</v>
      </c>
      <c r="F15" s="16">
        <v>118349.920106515</v>
      </c>
      <c r="G15" s="16">
        <v>908.0800008169</v>
      </c>
      <c r="H15" s="16">
        <v>38901.680035011697</v>
      </c>
      <c r="I15" s="16">
        <v>93547.870084192196</v>
      </c>
      <c r="J15" s="16">
        <v>0</v>
      </c>
      <c r="K15" s="16">
        <v>490212.16044119099</v>
      </c>
      <c r="L15" s="16">
        <v>8368.0100075309001</v>
      </c>
      <c r="M15" s="16">
        <v>122420.060110177</v>
      </c>
      <c r="N15" s="16">
        <v>51176.380046058097</v>
      </c>
      <c r="O15" s="16">
        <v>12099.3200108891</v>
      </c>
      <c r="P15" s="16">
        <v>0</v>
      </c>
      <c r="Q15" s="16">
        <v>21743.250019560001</v>
      </c>
      <c r="R15" s="16">
        <v>39350.340035413297</v>
      </c>
      <c r="S15" s="16">
        <v>569.41000051200001</v>
      </c>
      <c r="T15" s="16">
        <v>8895.5100080060001</v>
      </c>
      <c r="U15" s="16">
        <v>5406.8700048653</v>
      </c>
      <c r="V15" s="16">
        <v>0</v>
      </c>
      <c r="W15" s="16">
        <v>0</v>
      </c>
      <c r="X15" s="16">
        <v>159404.84014346401</v>
      </c>
      <c r="Y15" s="16">
        <v>260492.910234443</v>
      </c>
      <c r="Z15" s="16">
        <v>8716.0900078444993</v>
      </c>
      <c r="AA15" s="16">
        <v>0</v>
      </c>
      <c r="AB15" s="16">
        <v>10654.410009588501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</row>
    <row r="16" spans="2:46" x14ac:dyDescent="0.2">
      <c r="B16" s="2" t="s">
        <v>152</v>
      </c>
      <c r="C16" s="16">
        <v>0</v>
      </c>
      <c r="D16" s="16">
        <v>67514.299984690806</v>
      </c>
      <c r="E16" s="16">
        <v>0</v>
      </c>
      <c r="F16" s="16">
        <v>13205.9299881638</v>
      </c>
      <c r="G16" s="16">
        <v>87.879999910199999</v>
      </c>
      <c r="H16" s="16">
        <v>21786.789996110001</v>
      </c>
      <c r="I16" s="16">
        <v>78442.199990645793</v>
      </c>
      <c r="J16" s="16">
        <v>0</v>
      </c>
      <c r="K16" s="16">
        <v>398060.85995097802</v>
      </c>
      <c r="L16" s="16">
        <v>1434.999999163</v>
      </c>
      <c r="M16" s="16">
        <v>35851.679987757299</v>
      </c>
      <c r="N16" s="16">
        <v>114398.109994881</v>
      </c>
      <c r="O16" s="16">
        <v>48815.6999987905</v>
      </c>
      <c r="P16" s="16">
        <v>0</v>
      </c>
      <c r="Q16" s="16">
        <v>136923.08999782</v>
      </c>
      <c r="R16" s="16">
        <v>68822.219996064203</v>
      </c>
      <c r="S16" s="16">
        <v>154.4899999427</v>
      </c>
      <c r="T16" s="16">
        <v>8128.4399991103001</v>
      </c>
      <c r="U16" s="16">
        <v>12981.6799994598</v>
      </c>
      <c r="V16" s="16">
        <v>0</v>
      </c>
      <c r="W16" s="16">
        <v>0</v>
      </c>
      <c r="X16" s="16">
        <v>80044.519984059894</v>
      </c>
      <c r="Y16" s="16">
        <v>404282.12997394998</v>
      </c>
      <c r="Z16" s="16">
        <v>7588.9599991282003</v>
      </c>
      <c r="AA16" s="16">
        <v>0</v>
      </c>
      <c r="AB16" s="16">
        <v>26008.539998934401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17646.840000000098</v>
      </c>
    </row>
    <row r="17" spans="2:46" x14ac:dyDescent="0.2">
      <c r="B17" s="2" t="s">
        <v>153</v>
      </c>
      <c r="C17" s="16">
        <v>0</v>
      </c>
      <c r="D17" s="16">
        <v>42705.380023426398</v>
      </c>
      <c r="E17" s="16">
        <v>0</v>
      </c>
      <c r="F17" s="16">
        <v>2297.7600070044</v>
      </c>
      <c r="G17" s="16">
        <v>5.2599999911251403E-8</v>
      </c>
      <c r="H17" s="16">
        <v>14106.100007430199</v>
      </c>
      <c r="I17" s="16">
        <v>69882.760019111898</v>
      </c>
      <c r="J17" s="16">
        <v>0</v>
      </c>
      <c r="K17" s="16">
        <v>374422.650089067</v>
      </c>
      <c r="L17" s="16">
        <v>715.75000057509999</v>
      </c>
      <c r="M17" s="16">
        <v>31364.640008964801</v>
      </c>
      <c r="N17" s="16">
        <v>103225.83002734699</v>
      </c>
      <c r="O17" s="16">
        <v>49952.860009307202</v>
      </c>
      <c r="P17" s="16">
        <v>0</v>
      </c>
      <c r="Q17" s="16">
        <v>64899.610056193698</v>
      </c>
      <c r="R17" s="16">
        <v>59615.030017447498</v>
      </c>
      <c r="S17" s="16">
        <v>113.8900000467</v>
      </c>
      <c r="T17" s="16">
        <v>8550.6500014568901</v>
      </c>
      <c r="U17" s="16">
        <v>15788.370001473701</v>
      </c>
      <c r="V17" s="16">
        <v>0</v>
      </c>
      <c r="W17" s="16">
        <v>0</v>
      </c>
      <c r="X17" s="16">
        <v>53508.690026623401</v>
      </c>
      <c r="Y17" s="16">
        <v>224221.42015287999</v>
      </c>
      <c r="Z17" s="16">
        <v>7186.3200016792998</v>
      </c>
      <c r="AA17" s="16">
        <v>0</v>
      </c>
      <c r="AB17" s="16">
        <v>24907.210005642199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18056.810003365499</v>
      </c>
    </row>
    <row r="18" spans="2:46" x14ac:dyDescent="0.2">
      <c r="B18" s="2" t="s">
        <v>154</v>
      </c>
      <c r="C18" s="16">
        <v>0</v>
      </c>
      <c r="D18" s="16">
        <v>28578.410004334801</v>
      </c>
      <c r="E18" s="16">
        <v>0</v>
      </c>
      <c r="F18" s="16">
        <v>2620.4400008832999</v>
      </c>
      <c r="G18" s="16">
        <v>0</v>
      </c>
      <c r="H18" s="16">
        <v>8824.9800010625004</v>
      </c>
      <c r="I18" s="16">
        <v>63613.490017203803</v>
      </c>
      <c r="J18" s="16">
        <v>0</v>
      </c>
      <c r="K18" s="16">
        <v>361989.88010486698</v>
      </c>
      <c r="L18" s="16">
        <v>737.04000022699995</v>
      </c>
      <c r="M18" s="16">
        <v>35689.410012004599</v>
      </c>
      <c r="N18" s="16">
        <v>87016.510021242895</v>
      </c>
      <c r="O18" s="16">
        <v>47426.770013470101</v>
      </c>
      <c r="P18" s="16">
        <v>0</v>
      </c>
      <c r="Q18" s="16">
        <v>-11300.290026250101</v>
      </c>
      <c r="R18" s="16">
        <v>48446.740011183501</v>
      </c>
      <c r="S18" s="16">
        <v>117.3700000365</v>
      </c>
      <c r="T18" s="16">
        <v>9006.2300028387999</v>
      </c>
      <c r="U18" s="16">
        <v>17590.400005817301</v>
      </c>
      <c r="V18" s="16">
        <v>0</v>
      </c>
      <c r="W18" s="16">
        <v>0</v>
      </c>
      <c r="X18" s="16">
        <v>37220.870006279998</v>
      </c>
      <c r="Y18" s="16">
        <v>47670.849961335203</v>
      </c>
      <c r="Z18" s="16">
        <v>6931.7200020028904</v>
      </c>
      <c r="AA18" s="16">
        <v>0</v>
      </c>
      <c r="AB18" s="16">
        <v>22426.580005983898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16719.350004614102</v>
      </c>
    </row>
    <row r="19" spans="2:46" x14ac:dyDescent="0.2">
      <c r="B19" s="2" t="s">
        <v>155</v>
      </c>
      <c r="C19" s="16">
        <v>0</v>
      </c>
      <c r="D19" s="16">
        <v>42705.380021352299</v>
      </c>
      <c r="E19" s="16">
        <v>0</v>
      </c>
      <c r="F19" s="16">
        <v>2297.7600011487998</v>
      </c>
      <c r="G19" s="16">
        <v>0</v>
      </c>
      <c r="H19" s="16">
        <v>14106.100007053299</v>
      </c>
      <c r="I19" s="16">
        <v>69882.760034941297</v>
      </c>
      <c r="J19" s="16">
        <v>0</v>
      </c>
      <c r="K19" s="16">
        <v>374422.65018721001</v>
      </c>
      <c r="L19" s="16">
        <v>715.75000035739902</v>
      </c>
      <c r="M19" s="16">
        <v>31364.6400156819</v>
      </c>
      <c r="N19" s="16">
        <v>103225.83005161201</v>
      </c>
      <c r="O19" s="16">
        <v>49952.860024976901</v>
      </c>
      <c r="P19" s="16">
        <v>0</v>
      </c>
      <c r="Q19" s="16">
        <v>64899.610032449498</v>
      </c>
      <c r="R19" s="16">
        <v>59615.030029807</v>
      </c>
      <c r="S19" s="16">
        <v>113.8900000566</v>
      </c>
      <c r="T19" s="16">
        <v>8550.6500042742991</v>
      </c>
      <c r="U19" s="16">
        <v>15788.3700078948</v>
      </c>
      <c r="V19" s="16">
        <v>0</v>
      </c>
      <c r="W19" s="16">
        <v>0</v>
      </c>
      <c r="X19" s="16">
        <v>53508.690026754499</v>
      </c>
      <c r="Y19" s="16">
        <v>224221.42011211099</v>
      </c>
      <c r="Z19" s="16">
        <v>7186.3200035935897</v>
      </c>
      <c r="AA19" s="16">
        <v>0</v>
      </c>
      <c r="AB19" s="16">
        <v>24907.210012453299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18056.810009028599</v>
      </c>
    </row>
    <row r="20" spans="2:46" x14ac:dyDescent="0.2">
      <c r="B20" s="2" t="s">
        <v>156</v>
      </c>
      <c r="C20" s="16">
        <v>0</v>
      </c>
      <c r="D20" s="16">
        <v>42705.380034727998</v>
      </c>
      <c r="E20" s="16">
        <v>0</v>
      </c>
      <c r="F20" s="16">
        <v>2297.7599995401001</v>
      </c>
      <c r="G20" s="16">
        <v>1.5061999965038E-6</v>
      </c>
      <c r="H20" s="16">
        <v>14106.100000283001</v>
      </c>
      <c r="I20" s="16">
        <v>69882.760000194103</v>
      </c>
      <c r="J20" s="16">
        <v>0</v>
      </c>
      <c r="K20" s="16">
        <v>374422.64992511499</v>
      </c>
      <c r="L20" s="16">
        <v>715.7499998564</v>
      </c>
      <c r="M20" s="16">
        <v>31364.6400087121</v>
      </c>
      <c r="N20" s="16">
        <v>103225.830017669</v>
      </c>
      <c r="O20" s="16">
        <v>49952.8599945971</v>
      </c>
      <c r="P20" s="16">
        <v>0</v>
      </c>
      <c r="Q20" s="16">
        <v>64899.610022331202</v>
      </c>
      <c r="R20" s="16">
        <v>59615.029989593699</v>
      </c>
      <c r="S20" s="16">
        <v>113.8900001141</v>
      </c>
      <c r="T20" s="16">
        <v>8550.6499983115009</v>
      </c>
      <c r="U20" s="16">
        <v>15788.369996841901</v>
      </c>
      <c r="V20" s="16">
        <v>0</v>
      </c>
      <c r="W20" s="16">
        <v>0</v>
      </c>
      <c r="X20" s="16">
        <v>53508.690006499397</v>
      </c>
      <c r="Y20" s="16">
        <v>224221.420059578</v>
      </c>
      <c r="Z20" s="16">
        <v>7186.3199993116004</v>
      </c>
      <c r="AA20" s="16">
        <v>0</v>
      </c>
      <c r="AB20" s="16">
        <v>24907.210003319102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4.9096000038772996E-6</v>
      </c>
      <c r="AS20" s="16">
        <v>0</v>
      </c>
      <c r="AT20" s="16">
        <v>18056.8099963887</v>
      </c>
    </row>
    <row r="21" spans="2:46" x14ac:dyDescent="0.2">
      <c r="B21" s="2" t="s">
        <v>157</v>
      </c>
      <c r="C21" s="16">
        <v>0</v>
      </c>
      <c r="D21" s="16">
        <v>42705.380123845302</v>
      </c>
      <c r="E21" s="16">
        <v>0</v>
      </c>
      <c r="F21" s="16">
        <v>2297.7600066635</v>
      </c>
      <c r="G21" s="16">
        <v>0</v>
      </c>
      <c r="H21" s="16">
        <v>14106.1000409068</v>
      </c>
      <c r="I21" s="16">
        <v>69882.760202660007</v>
      </c>
      <c r="J21" s="16">
        <v>0</v>
      </c>
      <c r="K21" s="16">
        <v>374422.651085825</v>
      </c>
      <c r="L21" s="16">
        <v>715.75000207489904</v>
      </c>
      <c r="M21" s="16">
        <v>31364.6400909574</v>
      </c>
      <c r="N21" s="16">
        <v>103225.830299354</v>
      </c>
      <c r="O21" s="16">
        <v>49952.860144863502</v>
      </c>
      <c r="P21" s="16">
        <v>0</v>
      </c>
      <c r="Q21" s="16">
        <v>64899.610188209001</v>
      </c>
      <c r="R21" s="16">
        <v>59615.030172882201</v>
      </c>
      <c r="S21" s="16">
        <v>113.8900003303</v>
      </c>
      <c r="T21" s="16">
        <v>8550.6500247967997</v>
      </c>
      <c r="U21" s="16">
        <v>15788.3700457862</v>
      </c>
      <c r="V21" s="16">
        <v>0</v>
      </c>
      <c r="W21" s="16">
        <v>0</v>
      </c>
      <c r="X21" s="16">
        <v>53508.6901551751</v>
      </c>
      <c r="Y21" s="16">
        <v>224221.42065024201</v>
      </c>
      <c r="Z21" s="16">
        <v>7186.3200208404896</v>
      </c>
      <c r="AA21" s="16">
        <v>0</v>
      </c>
      <c r="AB21" s="16">
        <v>24907.210072230799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18056.810052364701</v>
      </c>
    </row>
    <row r="22" spans="2:46" ht="17.25" customHeight="1" x14ac:dyDescent="0.2">
      <c r="B22" s="31" t="s">
        <v>41</v>
      </c>
      <c r="C22" s="32">
        <f>SUM(C10:C21)</f>
        <v>0</v>
      </c>
      <c r="D22" s="32">
        <f t="shared" ref="D22:AT22" si="0">SUM(D10:D21)</f>
        <v>1185427.4701923726</v>
      </c>
      <c r="E22" s="32">
        <f t="shared" si="0"/>
        <v>0</v>
      </c>
      <c r="F22" s="32">
        <f t="shared" si="0"/>
        <v>735116.93000339984</v>
      </c>
      <c r="G22" s="32">
        <f t="shared" si="0"/>
        <v>5536.3600014689973</v>
      </c>
      <c r="H22" s="32">
        <f t="shared" si="0"/>
        <v>320446.25005284575</v>
      </c>
      <c r="I22" s="32">
        <f t="shared" si="0"/>
        <v>982873.95026475575</v>
      </c>
      <c r="J22" s="32">
        <f t="shared" si="0"/>
        <v>0</v>
      </c>
      <c r="K22" s="32">
        <f t="shared" si="0"/>
        <v>5199014.3013430592</v>
      </c>
      <c r="L22" s="32">
        <f t="shared" si="0"/>
        <v>55243.100002253792</v>
      </c>
      <c r="M22" s="32">
        <f t="shared" si="0"/>
        <v>931520.01012407313</v>
      </c>
      <c r="N22" s="32">
        <f t="shared" si="0"/>
        <v>921376.22041210532</v>
      </c>
      <c r="O22" s="32">
        <f t="shared" si="0"/>
        <v>368649.83018600475</v>
      </c>
      <c r="P22" s="32">
        <f t="shared" si="0"/>
        <v>0</v>
      </c>
      <c r="Q22" s="32">
        <f t="shared" si="0"/>
        <v>515680.74027074187</v>
      </c>
      <c r="R22" s="32">
        <f t="shared" si="0"/>
        <v>591831.12021697627</v>
      </c>
      <c r="S22" s="32">
        <f t="shared" si="0"/>
        <v>4143.880000525799</v>
      </c>
      <c r="T22" s="32">
        <f t="shared" si="0"/>
        <v>104710.33003078878</v>
      </c>
      <c r="U22" s="32">
        <f t="shared" si="0"/>
        <v>126166.78005727276</v>
      </c>
      <c r="V22" s="32">
        <f t="shared" si="0"/>
        <v>0</v>
      </c>
      <c r="W22" s="32">
        <f t="shared" si="0"/>
        <v>0</v>
      </c>
      <c r="X22" s="32">
        <f t="shared" si="0"/>
        <v>1287729.1902053903</v>
      </c>
      <c r="Y22" s="32">
        <f t="shared" si="0"/>
        <v>2911796.1209100932</v>
      </c>
      <c r="Z22" s="32">
        <f t="shared" si="0"/>
        <v>95562.500026555834</v>
      </c>
      <c r="AA22" s="32">
        <f t="shared" si="0"/>
        <v>0</v>
      </c>
      <c r="AB22" s="32">
        <f t="shared" si="0"/>
        <v>211990.42009856252</v>
      </c>
      <c r="AC22" s="32">
        <f t="shared" si="0"/>
        <v>0</v>
      </c>
      <c r="AD22" s="32">
        <f t="shared" si="0"/>
        <v>0</v>
      </c>
      <c r="AE22" s="32">
        <f t="shared" si="0"/>
        <v>0</v>
      </c>
      <c r="AF22" s="32">
        <f t="shared" si="0"/>
        <v>0</v>
      </c>
      <c r="AG22" s="32">
        <f t="shared" si="0"/>
        <v>0</v>
      </c>
      <c r="AH22" s="32">
        <f t="shared" si="0"/>
        <v>0</v>
      </c>
      <c r="AI22" s="32">
        <f t="shared" si="0"/>
        <v>0</v>
      </c>
      <c r="AJ22" s="32">
        <f t="shared" si="0"/>
        <v>0</v>
      </c>
      <c r="AK22" s="32">
        <f t="shared" si="0"/>
        <v>0</v>
      </c>
      <c r="AL22" s="32">
        <f t="shared" si="0"/>
        <v>0</v>
      </c>
      <c r="AM22" s="32">
        <f t="shared" si="0"/>
        <v>0</v>
      </c>
      <c r="AN22" s="32">
        <f t="shared" si="0"/>
        <v>0</v>
      </c>
      <c r="AO22" s="32">
        <f t="shared" si="0"/>
        <v>0</v>
      </c>
      <c r="AP22" s="32">
        <f t="shared" si="0"/>
        <v>0</v>
      </c>
      <c r="AQ22" s="32">
        <f t="shared" si="0"/>
        <v>0</v>
      </c>
      <c r="AR22" s="32">
        <f t="shared" si="0"/>
        <v>4.9096000038772996E-6</v>
      </c>
      <c r="AS22" s="32">
        <f t="shared" si="0"/>
        <v>0</v>
      </c>
      <c r="AT22" s="32">
        <f t="shared" si="0"/>
        <v>106593.43006576171</v>
      </c>
    </row>
    <row r="23" spans="2:46" x14ac:dyDescent="0.2"/>
    <row r="24" spans="2:46" x14ac:dyDescent="0.2"/>
    <row r="25" spans="2:46" x14ac:dyDescent="0.2"/>
    <row r="26" spans="2:46" x14ac:dyDescent="0.2"/>
    <row r="27" spans="2:46" x14ac:dyDescent="0.2"/>
    <row r="28" spans="2:46" x14ac:dyDescent="0.2"/>
    <row r="29" spans="2:46" x14ac:dyDescent="0.2"/>
    <row r="30" spans="2:46" x14ac:dyDescent="0.2"/>
    <row r="31" spans="2:46" x14ac:dyDescent="0.2"/>
    <row r="32" spans="2:46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</sheetData>
  <mergeCells count="2">
    <mergeCell ref="B7:B9"/>
    <mergeCell ref="B2:AT2"/>
  </mergeCells>
  <pageMargins left="0.7" right="0.7" top="0.75" bottom="0.75" header="0.3" footer="0.3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87F79-2131-449A-AD48-C6035D0ECA23}">
  <dimension ref="B2:AR31"/>
  <sheetViews>
    <sheetView showGridLines="0" zoomScaleNormal="100" zoomScaleSheetLayoutView="90" workbookViewId="0">
      <selection activeCell="F37" sqref="F37"/>
    </sheetView>
  </sheetViews>
  <sheetFormatPr baseColWidth="10" defaultColWidth="12" defaultRowHeight="11.25" x14ac:dyDescent="0.2"/>
  <cols>
    <col min="1" max="1" width="5" customWidth="1"/>
    <col min="2" max="2" width="35.1640625" customWidth="1"/>
    <col min="3" max="3" width="12.83203125" customWidth="1"/>
    <col min="4" max="4" width="17" customWidth="1"/>
    <col min="5" max="6" width="12.83203125" customWidth="1"/>
    <col min="7" max="7" width="9.1640625" style="34" bestFit="1" customWidth="1"/>
    <col min="8" max="8" width="14.5" customWidth="1"/>
    <col min="9" max="15" width="12" customWidth="1"/>
    <col min="16" max="16" width="13.1640625" customWidth="1"/>
    <col min="17" max="17" width="14.1640625" customWidth="1"/>
    <col min="18" max="34" width="12" customWidth="1"/>
  </cols>
  <sheetData>
    <row r="2" spans="2:44" x14ac:dyDescent="0.2">
      <c r="B2" s="62" t="s">
        <v>311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</row>
    <row r="4" spans="2:44" x14ac:dyDescent="0.2">
      <c r="B4" s="48" t="s">
        <v>350</v>
      </c>
      <c r="C4" s="48"/>
      <c r="D4" s="48"/>
      <c r="E4" s="48"/>
      <c r="F4" s="48"/>
      <c r="G4" s="35"/>
    </row>
    <row r="5" spans="2:44" x14ac:dyDescent="0.2">
      <c r="B5" s="48" t="s">
        <v>351</v>
      </c>
      <c r="C5" s="48"/>
      <c r="D5" s="48"/>
      <c r="E5" s="48"/>
      <c r="F5" s="48"/>
      <c r="G5" s="35"/>
    </row>
    <row r="7" spans="2:44" ht="56.25" x14ac:dyDescent="0.2">
      <c r="B7" s="33" t="s">
        <v>352</v>
      </c>
      <c r="C7" s="25" t="s">
        <v>5</v>
      </c>
      <c r="D7" s="25" t="s">
        <v>353</v>
      </c>
      <c r="E7" s="25" t="s">
        <v>7</v>
      </c>
      <c r="F7" s="25" t="s">
        <v>355</v>
      </c>
      <c r="G7" s="25" t="s">
        <v>8</v>
      </c>
      <c r="H7" s="25" t="s">
        <v>9</v>
      </c>
      <c r="I7" s="25" t="s">
        <v>10</v>
      </c>
      <c r="J7" s="25" t="s">
        <v>11</v>
      </c>
      <c r="K7" s="25" t="s">
        <v>162</v>
      </c>
      <c r="L7" s="25" t="s">
        <v>12</v>
      </c>
      <c r="M7" s="25" t="s">
        <v>13</v>
      </c>
      <c r="N7" s="25" t="s">
        <v>346</v>
      </c>
      <c r="O7" s="25" t="s">
        <v>14</v>
      </c>
      <c r="P7" s="25" t="s">
        <v>356</v>
      </c>
      <c r="Q7" s="25" t="s">
        <v>341</v>
      </c>
      <c r="R7" s="25" t="s">
        <v>345</v>
      </c>
      <c r="S7" s="25" t="s">
        <v>15</v>
      </c>
      <c r="T7" s="25" t="s">
        <v>359</v>
      </c>
      <c r="U7" s="25" t="s">
        <v>357</v>
      </c>
      <c r="V7" s="25" t="s">
        <v>16</v>
      </c>
      <c r="W7" s="25" t="s">
        <v>17</v>
      </c>
      <c r="X7" s="25" t="s">
        <v>336</v>
      </c>
      <c r="Y7" s="25" t="s">
        <v>360</v>
      </c>
      <c r="Z7" s="25" t="s">
        <v>18</v>
      </c>
      <c r="AA7" s="25" t="s">
        <v>19</v>
      </c>
      <c r="AB7" s="25" t="s">
        <v>20</v>
      </c>
      <c r="AC7" s="25" t="s">
        <v>163</v>
      </c>
      <c r="AD7" s="25" t="s">
        <v>361</v>
      </c>
      <c r="AE7" s="25" t="s">
        <v>362</v>
      </c>
      <c r="AF7" s="25" t="s">
        <v>363</v>
      </c>
      <c r="AG7" s="25" t="s">
        <v>22</v>
      </c>
      <c r="AH7" s="25" t="s">
        <v>348</v>
      </c>
      <c r="AI7" s="25" t="s">
        <v>23</v>
      </c>
      <c r="AJ7" s="25" t="s">
        <v>358</v>
      </c>
      <c r="AK7" s="25" t="s">
        <v>24</v>
      </c>
      <c r="AL7" s="25" t="s">
        <v>25</v>
      </c>
      <c r="AM7" s="25" t="s">
        <v>26</v>
      </c>
      <c r="AN7" s="25" t="s">
        <v>337</v>
      </c>
      <c r="AO7" s="25" t="s">
        <v>344</v>
      </c>
      <c r="AP7" s="25" t="s">
        <v>364</v>
      </c>
      <c r="AQ7" s="25" t="s">
        <v>28</v>
      </c>
      <c r="AR7" s="26" t="s">
        <v>29</v>
      </c>
    </row>
    <row r="8" spans="2:44" x14ac:dyDescent="0.2">
      <c r="B8" s="2" t="s">
        <v>5</v>
      </c>
      <c r="C8" s="16">
        <v>0</v>
      </c>
      <c r="D8" s="16">
        <v>0</v>
      </c>
      <c r="E8" s="16">
        <v>1372.9245525197</v>
      </c>
      <c r="F8" s="16">
        <v>0</v>
      </c>
      <c r="G8" s="16">
        <v>1869.09299784529</v>
      </c>
      <c r="H8" s="16">
        <v>1015.7066070915999</v>
      </c>
      <c r="I8" s="16">
        <v>4043.5803403929999</v>
      </c>
      <c r="J8" s="16">
        <v>2065.043956126</v>
      </c>
      <c r="K8" s="16">
        <v>906.93809993150001</v>
      </c>
      <c r="L8" s="16">
        <v>1583.27444699229</v>
      </c>
      <c r="M8" s="16">
        <v>433.10956277550002</v>
      </c>
      <c r="N8" s="16">
        <v>132.9411201998</v>
      </c>
      <c r="O8" s="16">
        <v>233.8742893836</v>
      </c>
      <c r="P8" s="16">
        <v>4571.4216745260001</v>
      </c>
      <c r="Q8" s="16">
        <v>349.81289107190003</v>
      </c>
      <c r="R8" s="16">
        <v>784.67295148219898</v>
      </c>
      <c r="S8" s="16">
        <v>1289.7834474253</v>
      </c>
      <c r="T8" s="16">
        <v>6652.7520499303</v>
      </c>
      <c r="U8" s="16">
        <v>2602.4997126542999</v>
      </c>
      <c r="V8" s="16">
        <v>8.6471831508000001</v>
      </c>
      <c r="W8" s="16">
        <v>145.93720130219901</v>
      </c>
      <c r="X8" s="16">
        <v>881.21148081369995</v>
      </c>
      <c r="Y8" s="16">
        <v>6469.9059262451901</v>
      </c>
      <c r="Z8" s="16">
        <v>3803.1362538083999</v>
      </c>
      <c r="AA8" s="16">
        <v>279.71181366889999</v>
      </c>
      <c r="AB8" s="16">
        <v>13497.492580840601</v>
      </c>
      <c r="AC8" s="16">
        <v>19.273007934100001</v>
      </c>
      <c r="AD8" s="16">
        <v>1318.9639760990999</v>
      </c>
      <c r="AE8" s="16">
        <v>0</v>
      </c>
      <c r="AF8" s="16">
        <v>0</v>
      </c>
      <c r="AG8" s="16">
        <v>6.3140504450999897</v>
      </c>
      <c r="AH8" s="16">
        <v>6.9155447166999897</v>
      </c>
      <c r="AI8" s="16">
        <v>177.3693511104</v>
      </c>
      <c r="AJ8" s="16">
        <v>228.3086510837</v>
      </c>
      <c r="AK8" s="16">
        <v>839.04281879429902</v>
      </c>
      <c r="AL8" s="16">
        <v>11.8702373248</v>
      </c>
      <c r="AM8" s="16">
        <v>519.33989875530006</v>
      </c>
      <c r="AN8" s="16">
        <v>268.45282617290002</v>
      </c>
      <c r="AO8" s="16">
        <v>29.686115500300001</v>
      </c>
      <c r="AP8" s="16">
        <v>0</v>
      </c>
      <c r="AQ8" s="16">
        <v>26.276314285399899</v>
      </c>
      <c r="AR8" s="16">
        <v>7678.8597581611002</v>
      </c>
    </row>
    <row r="9" spans="2:44" x14ac:dyDescent="0.2">
      <c r="B9" s="2" t="s">
        <v>6</v>
      </c>
      <c r="C9" s="16">
        <v>4800.11807625848</v>
      </c>
      <c r="D9" s="16">
        <v>71.977085220299998</v>
      </c>
      <c r="E9" s="16">
        <v>17789.219916028</v>
      </c>
      <c r="F9" s="16">
        <v>310.10812736586598</v>
      </c>
      <c r="G9" s="16">
        <v>16645.6147000977</v>
      </c>
      <c r="H9" s="16">
        <v>13309.0143947462</v>
      </c>
      <c r="I9" s="16">
        <v>48862.141079053297</v>
      </c>
      <c r="J9" s="16">
        <v>37349.934129732697</v>
      </c>
      <c r="K9" s="16">
        <v>11485.8504108006</v>
      </c>
      <c r="L9" s="16">
        <v>26009.296117031499</v>
      </c>
      <c r="M9" s="16">
        <v>7932.3029074039696</v>
      </c>
      <c r="N9" s="16">
        <v>1905.6542046412301</v>
      </c>
      <c r="O9" s="16">
        <v>3054.88814256963</v>
      </c>
      <c r="P9" s="16">
        <v>9336.8306468373994</v>
      </c>
      <c r="Q9" s="16">
        <v>4532.2011572437596</v>
      </c>
      <c r="R9" s="16">
        <v>10047.146422555499</v>
      </c>
      <c r="S9" s="16">
        <v>17086.931204952602</v>
      </c>
      <c r="T9" s="16">
        <v>89720.849097714105</v>
      </c>
      <c r="U9" s="16">
        <v>17026.553266270199</v>
      </c>
      <c r="V9" s="16">
        <v>1382.12007326568</v>
      </c>
      <c r="W9" s="16">
        <v>2405.7088112537799</v>
      </c>
      <c r="X9" s="16">
        <v>6039.7296855166996</v>
      </c>
      <c r="Y9" s="16">
        <v>84010.033951878489</v>
      </c>
      <c r="Z9" s="16">
        <v>50330.603076566898</v>
      </c>
      <c r="AA9" s="16">
        <v>8922.0007846702993</v>
      </c>
      <c r="AB9" s="16">
        <v>154135.29852441401</v>
      </c>
      <c r="AC9" s="16">
        <v>9786.3750777746609</v>
      </c>
      <c r="AD9" s="16">
        <v>17483.491955141151</v>
      </c>
      <c r="AE9" s="16">
        <v>2.1582235500000001E-2</v>
      </c>
      <c r="AF9" s="16">
        <v>2.2565256700000001E-2</v>
      </c>
      <c r="AG9" s="16">
        <v>89.461720540829305</v>
      </c>
      <c r="AH9" s="16">
        <v>94.053721634318407</v>
      </c>
      <c r="AI9" s="16">
        <v>2268.0342762456098</v>
      </c>
      <c r="AJ9" s="16">
        <v>1375.9494035312</v>
      </c>
      <c r="AK9" s="16">
        <v>10876.6221652267</v>
      </c>
      <c r="AL9" s="16">
        <v>15.4334770815</v>
      </c>
      <c r="AM9" s="16">
        <v>960.83786681829997</v>
      </c>
      <c r="AN9" s="16">
        <v>13869.4086127878</v>
      </c>
      <c r="AO9" s="16">
        <v>759.56476632225394</v>
      </c>
      <c r="AP9" s="16">
        <v>5.07459273E-2</v>
      </c>
      <c r="AQ9" s="16">
        <v>345.71952670283798</v>
      </c>
      <c r="AR9" s="16">
        <v>68619.323866901002</v>
      </c>
    </row>
    <row r="10" spans="2:44" x14ac:dyDescent="0.2">
      <c r="B10" s="2" t="s">
        <v>353</v>
      </c>
      <c r="C10" s="16">
        <v>1310.7490863964399</v>
      </c>
      <c r="D10" s="16">
        <v>0</v>
      </c>
      <c r="E10" s="16">
        <v>10384.900904079201</v>
      </c>
      <c r="F10" s="16">
        <v>33.980625988801101</v>
      </c>
      <c r="G10" s="16">
        <v>8510.3280478247598</v>
      </c>
      <c r="H10" s="16">
        <v>7860.8614911131099</v>
      </c>
      <c r="I10" s="16">
        <v>29530.2204956397</v>
      </c>
      <c r="J10" s="16">
        <v>22996.327187636802</v>
      </c>
      <c r="K10" s="16">
        <v>7121.39951641691</v>
      </c>
      <c r="L10" s="16">
        <v>16462.080373552399</v>
      </c>
      <c r="M10" s="16">
        <v>7081.9922085627704</v>
      </c>
      <c r="N10" s="16">
        <v>1217.1572350363199</v>
      </c>
      <c r="O10" s="16">
        <v>1705.0483550123599</v>
      </c>
      <c r="P10" s="16">
        <v>5075.7951815679999</v>
      </c>
      <c r="Q10" s="16">
        <v>2646.0602815355101</v>
      </c>
      <c r="R10" s="16">
        <v>5826.1086871760899</v>
      </c>
      <c r="S10" s="16">
        <v>10415.262778501001</v>
      </c>
      <c r="T10" s="16">
        <v>51098.5777181835</v>
      </c>
      <c r="U10" s="16">
        <v>7445.1617871253402</v>
      </c>
      <c r="V10" s="16">
        <v>1371.1900877809101</v>
      </c>
      <c r="W10" s="16">
        <v>1702.0751326344</v>
      </c>
      <c r="X10" s="16">
        <v>2975.7083340748</v>
      </c>
      <c r="Y10" s="16">
        <v>49208.289717317799</v>
      </c>
      <c r="Z10" s="16">
        <v>29584.432453499099</v>
      </c>
      <c r="AA10" s="16">
        <v>3612.8128617385</v>
      </c>
      <c r="AB10" s="16">
        <v>90229.939967812403</v>
      </c>
      <c r="AC10" s="16">
        <v>3249.0259469078101</v>
      </c>
      <c r="AD10" s="16">
        <v>10439.026794372459</v>
      </c>
      <c r="AE10" s="16">
        <v>8.2119148373000002</v>
      </c>
      <c r="AF10" s="16">
        <v>8.5859486549999993</v>
      </c>
      <c r="AG10" s="16">
        <v>32.709627443218501</v>
      </c>
      <c r="AH10" s="16">
        <v>34.854950161513798</v>
      </c>
      <c r="AI10" s="16">
        <v>1307.47291731668</v>
      </c>
      <c r="AJ10" s="16">
        <v>470.12130842319903</v>
      </c>
      <c r="AK10" s="16">
        <v>6221.0308123919704</v>
      </c>
      <c r="AL10" s="16">
        <v>19.931041608499999</v>
      </c>
      <c r="AM10" s="16">
        <v>485.07440052999999</v>
      </c>
      <c r="AN10" s="16">
        <v>9613.4541172453992</v>
      </c>
      <c r="AO10" s="16">
        <v>659.49611839645797</v>
      </c>
      <c r="AP10" s="16">
        <v>19.3085295964</v>
      </c>
      <c r="AQ10" s="16">
        <v>202.978816620044</v>
      </c>
      <c r="AR10" s="16">
        <v>27858.519669814999</v>
      </c>
    </row>
    <row r="11" spans="2:44" x14ac:dyDescent="0.2">
      <c r="B11" s="2" t="s">
        <v>343</v>
      </c>
      <c r="C11" s="16">
        <v>18617.4912516277</v>
      </c>
      <c r="D11" s="16">
        <v>350.750606355</v>
      </c>
      <c r="E11" s="16">
        <v>57021.586816075898</v>
      </c>
      <c r="F11" s="16">
        <v>0</v>
      </c>
      <c r="G11" s="16">
        <v>51656.642118460099</v>
      </c>
      <c r="H11" s="16">
        <v>42166.698152793302</v>
      </c>
      <c r="I11" s="16">
        <v>141360.245403996</v>
      </c>
      <c r="J11" s="16">
        <v>108233.60966953701</v>
      </c>
      <c r="K11" s="16">
        <v>37641.844026175197</v>
      </c>
      <c r="L11" s="16">
        <v>71639.2539982655</v>
      </c>
      <c r="M11" s="16">
        <v>30892.815572017</v>
      </c>
      <c r="N11" s="16">
        <v>5528.2833175909</v>
      </c>
      <c r="O11" s="16">
        <v>9709.5221267579</v>
      </c>
      <c r="P11" s="16">
        <v>18031.113114659001</v>
      </c>
      <c r="Q11" s="16">
        <v>14527.5834892741</v>
      </c>
      <c r="R11" s="16">
        <v>32513.099345527098</v>
      </c>
      <c r="S11" s="16">
        <v>52607.479622500497</v>
      </c>
      <c r="T11" s="16">
        <v>268772.91910351801</v>
      </c>
      <c r="U11" s="16">
        <v>42401.683293453098</v>
      </c>
      <c r="V11" s="16">
        <v>0</v>
      </c>
      <c r="W11" s="16">
        <v>6058.2103195443997</v>
      </c>
      <c r="X11" s="16">
        <v>49631.337388907501</v>
      </c>
      <c r="Y11" s="16">
        <v>268207.89380403701</v>
      </c>
      <c r="Z11" s="16">
        <v>158220.86449655701</v>
      </c>
      <c r="AA11" s="16">
        <v>93819.909080515703</v>
      </c>
      <c r="AB11" s="16">
        <v>450674.73038883298</v>
      </c>
      <c r="AC11" s="16">
        <v>17259.431901895699</v>
      </c>
      <c r="AD11" s="16">
        <v>54753.546541044598</v>
      </c>
      <c r="AE11" s="16">
        <v>0</v>
      </c>
      <c r="AF11" s="16">
        <v>0</v>
      </c>
      <c r="AG11" s="16">
        <v>287.70743933710003</v>
      </c>
      <c r="AH11" s="16">
        <v>310.67217078520002</v>
      </c>
      <c r="AI11" s="16">
        <v>7364.8260214427</v>
      </c>
      <c r="AJ11" s="16">
        <v>2773.2534486576001</v>
      </c>
      <c r="AK11" s="16">
        <v>34937.221026370004</v>
      </c>
      <c r="AL11" s="16">
        <v>272.10904965719999</v>
      </c>
      <c r="AM11" s="16">
        <v>1462.2519752275</v>
      </c>
      <c r="AN11" s="16">
        <v>0</v>
      </c>
      <c r="AO11" s="16">
        <v>1232.3565036003999</v>
      </c>
      <c r="AP11" s="16">
        <v>0</v>
      </c>
      <c r="AQ11" s="16">
        <v>1098.4243288821001</v>
      </c>
      <c r="AR11" s="16">
        <v>245184.253015058</v>
      </c>
    </row>
    <row r="12" spans="2:44" x14ac:dyDescent="0.2">
      <c r="B12" s="2" t="s">
        <v>354</v>
      </c>
      <c r="C12" s="16">
        <v>10068.997701137099</v>
      </c>
      <c r="D12" s="16">
        <v>0</v>
      </c>
      <c r="E12" s="16">
        <v>63609.322604246699</v>
      </c>
      <c r="F12" s="16">
        <v>2966.5736564530098</v>
      </c>
      <c r="G12" s="16">
        <v>30484.793639628901</v>
      </c>
      <c r="H12" s="16">
        <v>48809.485000307301</v>
      </c>
      <c r="I12" s="16">
        <v>177832.10494992801</v>
      </c>
      <c r="J12" s="16">
        <v>144263.71946189599</v>
      </c>
      <c r="K12" s="16">
        <v>43165.311669239498</v>
      </c>
      <c r="L12" s="16">
        <v>108327.231456332</v>
      </c>
      <c r="M12" s="16">
        <v>55040.301372655202</v>
      </c>
      <c r="N12" s="16">
        <v>8247.6486963278003</v>
      </c>
      <c r="O12" s="16">
        <v>10795.7020002972</v>
      </c>
      <c r="P12" s="16">
        <v>0</v>
      </c>
      <c r="Q12" s="16">
        <v>16200.5429097871</v>
      </c>
      <c r="R12" s="16">
        <v>35333.554993858597</v>
      </c>
      <c r="S12" s="16">
        <v>63056.119784238799</v>
      </c>
      <c r="T12" s="16">
        <v>317069.136052132</v>
      </c>
      <c r="U12" s="16">
        <v>28876.5410585065</v>
      </c>
      <c r="V12" s="16">
        <v>12830.763507261199</v>
      </c>
      <c r="W12" s="16">
        <v>12680.4744930096</v>
      </c>
      <c r="X12" s="16"/>
      <c r="Y12" s="16">
        <v>302773.95991999301</v>
      </c>
      <c r="Z12" s="16">
        <v>183522.241003264</v>
      </c>
      <c r="AA12" s="16"/>
      <c r="AB12" s="16">
        <v>529988.91941639001</v>
      </c>
      <c r="AC12" s="16">
        <v>23186.605159944302</v>
      </c>
      <c r="AD12" s="16">
        <v>65696.188519822899</v>
      </c>
      <c r="AE12" s="16">
        <v>29.2775215612</v>
      </c>
      <c r="AF12" s="16">
        <v>30.611045273799999</v>
      </c>
      <c r="AG12" s="16">
        <v>254.822506654986</v>
      </c>
      <c r="AH12" s="16">
        <v>252.64133936655699</v>
      </c>
      <c r="AI12" s="16">
        <v>7876.4998401642397</v>
      </c>
      <c r="AJ12" s="16">
        <v>1650.0105554904001</v>
      </c>
      <c r="AK12" s="16">
        <v>38145.327591022397</v>
      </c>
      <c r="AL12" s="16">
        <v>0</v>
      </c>
      <c r="AM12" s="16">
        <v>0</v>
      </c>
      <c r="AN12" s="16">
        <v>44331.362199676303</v>
      </c>
      <c r="AO12" s="16">
        <v>5681.4848445899697</v>
      </c>
      <c r="AP12" s="16">
        <v>68.839716774099998</v>
      </c>
      <c r="AQ12" s="16">
        <v>1251.15156514552</v>
      </c>
      <c r="AR12" s="16">
        <v>100540.94824203799</v>
      </c>
    </row>
    <row r="13" spans="2:44" x14ac:dyDescent="0.2">
      <c r="B13" s="2" t="s">
        <v>355</v>
      </c>
      <c r="C13" s="16">
        <v>4108.7872249339998</v>
      </c>
      <c r="D13" s="16">
        <v>10.999638108999999</v>
      </c>
      <c r="E13" s="16">
        <v>18005.718522503099</v>
      </c>
      <c r="F13" s="16">
        <v>0</v>
      </c>
      <c r="G13" s="16">
        <v>17569.2969784411</v>
      </c>
      <c r="H13" s="16">
        <v>13439.4727135836</v>
      </c>
      <c r="I13" s="16">
        <v>46845.790994232098</v>
      </c>
      <c r="J13" s="16">
        <v>35798.0105029974</v>
      </c>
      <c r="K13" s="16">
        <v>11703.930055753601</v>
      </c>
      <c r="L13" s="16">
        <v>25628.9204294175</v>
      </c>
      <c r="M13" s="16">
        <v>11136.8776002167</v>
      </c>
      <c r="N13" s="16">
        <v>1889.52640969509</v>
      </c>
      <c r="O13" s="16">
        <v>3050.6474146719902</v>
      </c>
      <c r="P13" s="16">
        <v>8211.1628470739997</v>
      </c>
      <c r="Q13" s="16">
        <v>4587.3281542292998</v>
      </c>
      <c r="R13" s="16">
        <v>10198.967316234901</v>
      </c>
      <c r="S13" s="16">
        <v>17010.3466044425</v>
      </c>
      <c r="T13" s="16">
        <v>86943.008773867405</v>
      </c>
      <c r="U13" s="16">
        <v>13868.8770862417</v>
      </c>
      <c r="V13" s="16">
        <v>1155.4409014468999</v>
      </c>
      <c r="W13" s="16">
        <v>2322.6489591727</v>
      </c>
      <c r="X13" s="16">
        <v>10912.8701074408</v>
      </c>
      <c r="Y13" s="16">
        <v>84980.4976668913</v>
      </c>
      <c r="Z13" s="16">
        <v>50412.463765740802</v>
      </c>
      <c r="AA13" s="16">
        <v>15076.4087998133</v>
      </c>
      <c r="AB13" s="16">
        <v>145300.833843751</v>
      </c>
      <c r="AC13" s="16">
        <v>5330.1337689446</v>
      </c>
      <c r="AD13" s="16">
        <v>17609.776271019189</v>
      </c>
      <c r="AE13" s="16">
        <v>3.1608758463000002</v>
      </c>
      <c r="AF13" s="16">
        <v>3.3048464649999998</v>
      </c>
      <c r="AG13" s="16">
        <v>82.992421796100004</v>
      </c>
      <c r="AH13" s="16">
        <v>88.496941395699906</v>
      </c>
      <c r="AI13" s="16">
        <v>2302.5164627934</v>
      </c>
      <c r="AJ13" s="16">
        <v>1091.0285371309999</v>
      </c>
      <c r="AK13" s="16">
        <v>10938.534611507301</v>
      </c>
      <c r="AL13" s="16">
        <v>93.115639951000006</v>
      </c>
      <c r="AM13" s="16">
        <v>670.86782629510003</v>
      </c>
      <c r="AN13" s="16">
        <v>7730.6805773316</v>
      </c>
      <c r="AO13" s="16">
        <v>686.73164489199996</v>
      </c>
      <c r="AP13" s="16">
        <v>7.4321112722000002</v>
      </c>
      <c r="AQ13" s="16">
        <v>348.60028345129899</v>
      </c>
      <c r="AR13" s="16">
        <v>65241.4484472111</v>
      </c>
    </row>
    <row r="14" spans="2:44" x14ac:dyDescent="0.2">
      <c r="B14" s="2" t="s">
        <v>8</v>
      </c>
      <c r="C14" s="16">
        <v>121.0915487659</v>
      </c>
      <c r="D14" s="16">
        <v>0</v>
      </c>
      <c r="E14" s="16">
        <v>3108.0552986665998</v>
      </c>
      <c r="F14" s="16">
        <v>0</v>
      </c>
      <c r="G14" s="16"/>
      <c r="H14" s="16">
        <v>2418.8448820402</v>
      </c>
      <c r="I14" s="16">
        <v>9805.6647077996004</v>
      </c>
      <c r="J14" s="16">
        <v>7589.1729284874</v>
      </c>
      <c r="K14" s="16">
        <v>2609.9723636880999</v>
      </c>
      <c r="L14" s="16">
        <v>4811.7034478542</v>
      </c>
      <c r="M14" s="16">
        <v>3533.7567862863998</v>
      </c>
      <c r="N14" s="16">
        <v>441.21005251370002</v>
      </c>
      <c r="O14" s="16">
        <v>473.1256321971</v>
      </c>
      <c r="P14" s="16">
        <v>0</v>
      </c>
      <c r="Q14" s="16">
        <v>791.98251952919998</v>
      </c>
      <c r="R14" s="16">
        <v>1712.9714712021</v>
      </c>
      <c r="S14" s="16">
        <v>3353.0347318989002</v>
      </c>
      <c r="T14" s="16">
        <v>15167.7785305874</v>
      </c>
      <c r="U14" s="16">
        <v>668.33668443459999</v>
      </c>
      <c r="V14" s="16">
        <v>667.63843058760006</v>
      </c>
      <c r="W14" s="16">
        <v>728.08164256270004</v>
      </c>
      <c r="X14" s="16"/>
      <c r="Y14" s="16">
        <v>14809.892894717001</v>
      </c>
      <c r="Z14" s="16">
        <v>9024.9115325871007</v>
      </c>
      <c r="AA14" s="16"/>
      <c r="AB14" s="16">
        <v>29330.944865510799</v>
      </c>
      <c r="AC14" s="16">
        <v>1128.1463712043001</v>
      </c>
      <c r="AD14" s="16">
        <v>3294.6883513098001</v>
      </c>
      <c r="AE14" s="16">
        <v>6.6885780112999997</v>
      </c>
      <c r="AF14" s="16">
        <v>6.9932273431</v>
      </c>
      <c r="AG14" s="16"/>
      <c r="AH14" s="16"/>
      <c r="AI14" s="16">
        <v>378.96894526540001</v>
      </c>
      <c r="AJ14" s="16">
        <v>0</v>
      </c>
      <c r="AK14" s="16">
        <v>1827.5600440077999</v>
      </c>
      <c r="AL14" s="16">
        <v>0</v>
      </c>
      <c r="AM14" s="16">
        <v>0</v>
      </c>
      <c r="AN14" s="16">
        <v>0</v>
      </c>
      <c r="AO14" s="16">
        <v>356.25590840680002</v>
      </c>
      <c r="AP14" s="16">
        <v>15.726734756500001</v>
      </c>
      <c r="AQ14" s="16">
        <v>61.652515417799997</v>
      </c>
      <c r="AR14" s="16">
        <v>3524.7763225401</v>
      </c>
    </row>
    <row r="15" spans="2:44" x14ac:dyDescent="0.2">
      <c r="B15" s="2" t="s">
        <v>13</v>
      </c>
      <c r="C15" s="16">
        <v>0</v>
      </c>
      <c r="D15" s="16">
        <v>0</v>
      </c>
      <c r="E15" s="16">
        <v>205.7217399502</v>
      </c>
      <c r="F15" s="16">
        <v>0</v>
      </c>
      <c r="G15" s="16">
        <v>320.73440345360001</v>
      </c>
      <c r="H15" s="16">
        <v>152.1238993435</v>
      </c>
      <c r="I15" s="16">
        <v>541.05278049380001</v>
      </c>
      <c r="J15" s="16">
        <v>512.50183996500004</v>
      </c>
      <c r="K15" s="16">
        <v>85.916454517800005</v>
      </c>
      <c r="L15" s="16">
        <v>416.92275342599999</v>
      </c>
      <c r="M15" s="16"/>
      <c r="N15" s="16">
        <v>19.944603360999999</v>
      </c>
      <c r="O15" s="16">
        <v>35.030154399600001</v>
      </c>
      <c r="P15" s="16">
        <v>0</v>
      </c>
      <c r="Q15" s="16">
        <v>52.423824719099997</v>
      </c>
      <c r="R15" s="16">
        <v>116.6632906153</v>
      </c>
      <c r="S15" s="16">
        <v>205.70951320189999</v>
      </c>
      <c r="T15" s="16">
        <v>1012.1830916766</v>
      </c>
      <c r="U15" s="16">
        <v>158.6401312374</v>
      </c>
      <c r="V15" s="16">
        <v>33.933338309299998</v>
      </c>
      <c r="W15" s="16">
        <v>21.854654505300001</v>
      </c>
      <c r="X15" s="16"/>
      <c r="Y15" s="16">
        <v>974.95290723669996</v>
      </c>
      <c r="Z15" s="16">
        <v>589.83319865010003</v>
      </c>
      <c r="AA15" s="16"/>
      <c r="AB15" s="16">
        <v>1601.5464924029</v>
      </c>
      <c r="AC15" s="16">
        <v>75.631276343400003</v>
      </c>
      <c r="AD15" s="16">
        <v>197.52061612029999</v>
      </c>
      <c r="AE15" s="16">
        <v>0</v>
      </c>
      <c r="AF15" s="16">
        <v>0</v>
      </c>
      <c r="AG15" s="16">
        <v>1.0389169858</v>
      </c>
      <c r="AH15" s="16">
        <v>1.1275863491</v>
      </c>
      <c r="AI15" s="16">
        <v>26.570139599299999</v>
      </c>
      <c r="AJ15" s="16">
        <v>0</v>
      </c>
      <c r="AK15" s="16">
        <v>122.7048715374</v>
      </c>
      <c r="AL15" s="16">
        <v>0</v>
      </c>
      <c r="AM15" s="16">
        <v>0</v>
      </c>
      <c r="AN15" s="16">
        <v>1053.4645111363</v>
      </c>
      <c r="AO15" s="16">
        <v>4.4456973655000001</v>
      </c>
      <c r="AP15" s="16">
        <v>0</v>
      </c>
      <c r="AQ15" s="16">
        <v>4.0114989822</v>
      </c>
      <c r="AR15" s="16">
        <v>431.81723758539999</v>
      </c>
    </row>
    <row r="16" spans="2:44" x14ac:dyDescent="0.2">
      <c r="B16" s="2" t="s">
        <v>356</v>
      </c>
      <c r="C16" s="16">
        <v>111962.124197838</v>
      </c>
      <c r="D16" s="16">
        <v>1325.4244364566</v>
      </c>
      <c r="E16" s="16">
        <v>496567.74100584001</v>
      </c>
      <c r="F16" s="16">
        <v>9493.3437304506406</v>
      </c>
      <c r="G16" s="16">
        <v>261583.76174716</v>
      </c>
      <c r="H16" s="16">
        <v>373653.53421276598</v>
      </c>
      <c r="I16" s="16">
        <v>1295483.38535826</v>
      </c>
      <c r="J16" s="16">
        <v>1035953.9043851</v>
      </c>
      <c r="K16" s="16">
        <v>325323.51538402197</v>
      </c>
      <c r="L16" s="16">
        <v>705374.59582444804</v>
      </c>
      <c r="M16" s="16">
        <v>372361.42503264401</v>
      </c>
      <c r="N16" s="16">
        <v>55711.055109302702</v>
      </c>
      <c r="O16" s="16">
        <v>83793.493139544793</v>
      </c>
      <c r="P16" s="16">
        <v>0</v>
      </c>
      <c r="Q16" s="16">
        <v>126489.761106069</v>
      </c>
      <c r="R16" s="16">
        <v>279724.00191211799</v>
      </c>
      <c r="S16" s="16">
        <v>475715.78244926198</v>
      </c>
      <c r="T16" s="16">
        <v>2369094.1871807901</v>
      </c>
      <c r="U16" s="16">
        <v>223551.33410523599</v>
      </c>
      <c r="V16" s="16">
        <v>51040.003341753101</v>
      </c>
      <c r="W16" s="16">
        <v>74293.231044388202</v>
      </c>
      <c r="X16" s="16">
        <v>213050.81747032001</v>
      </c>
      <c r="Y16" s="16">
        <v>2350462.7031378211</v>
      </c>
      <c r="Z16" s="16">
        <v>1404268.5000684501</v>
      </c>
      <c r="AA16" s="16">
        <v>426851.19258623</v>
      </c>
      <c r="AB16" s="16">
        <v>3988880.7138884598</v>
      </c>
      <c r="AC16" s="16">
        <v>176599.06508397</v>
      </c>
      <c r="AD16" s="16">
        <v>493608.62795727002</v>
      </c>
      <c r="AE16" s="16">
        <v>161.90301122509999</v>
      </c>
      <c r="AF16" s="16">
        <v>169.27732069870001</v>
      </c>
      <c r="AG16" s="16">
        <v>2138.0415773096001</v>
      </c>
      <c r="AH16" s="16">
        <v>2243.7205502014599</v>
      </c>
      <c r="AI16" s="16">
        <v>62904.492415510002</v>
      </c>
      <c r="AJ16" s="16">
        <v>10656.302911344101</v>
      </c>
      <c r="AK16" s="16">
        <v>301070.47835509002</v>
      </c>
      <c r="AL16" s="16">
        <v>1741.9041979735</v>
      </c>
      <c r="AM16" s="16">
        <v>0</v>
      </c>
      <c r="AN16" s="16">
        <v>187407.79583122701</v>
      </c>
      <c r="AO16" s="16">
        <v>26390.987658485999</v>
      </c>
      <c r="AP16" s="16">
        <v>380.67967653340003</v>
      </c>
      <c r="AQ16" s="16">
        <v>9667.1305214296299</v>
      </c>
      <c r="AR16" s="16">
        <v>1406810.4221873099</v>
      </c>
    </row>
    <row r="17" spans="2:44" x14ac:dyDescent="0.2">
      <c r="B17" s="2" t="s">
        <v>357</v>
      </c>
      <c r="C17" s="16">
        <v>1258.0995616043999</v>
      </c>
      <c r="D17" s="16">
        <v>0</v>
      </c>
      <c r="E17" s="16">
        <v>4770.5217669199001</v>
      </c>
      <c r="F17" s="16">
        <v>0</v>
      </c>
      <c r="G17" s="16">
        <v>3179.6721332549</v>
      </c>
      <c r="H17" s="16">
        <v>3527.8751409880902</v>
      </c>
      <c r="I17" s="16">
        <v>10003.667131107801</v>
      </c>
      <c r="J17" s="16">
        <v>9944.7592789283899</v>
      </c>
      <c r="K17" s="16">
        <v>3118.1927916166001</v>
      </c>
      <c r="L17" s="16">
        <v>6175.9836702929997</v>
      </c>
      <c r="M17" s="16">
        <v>3651.3494419567</v>
      </c>
      <c r="N17" s="16">
        <v>462.51237393299999</v>
      </c>
      <c r="O17" s="16">
        <v>812.30822390189996</v>
      </c>
      <c r="P17" s="16">
        <v>0</v>
      </c>
      <c r="Q17" s="16">
        <v>1215.0799762639001</v>
      </c>
      <c r="R17" s="16">
        <v>2727.5907619456002</v>
      </c>
      <c r="S17" s="16">
        <v>4412.7426308803997</v>
      </c>
      <c r="T17" s="16">
        <v>20032.185171044799</v>
      </c>
      <c r="U17" s="16">
        <v>0</v>
      </c>
      <c r="V17" s="16">
        <v>0</v>
      </c>
      <c r="W17" s="16">
        <v>506.90017416360001</v>
      </c>
      <c r="X17" s="16">
        <v>5520.3199002328001</v>
      </c>
      <c r="Y17" s="16">
        <v>22451.967965616499</v>
      </c>
      <c r="Z17" s="16">
        <v>13103.5822209171</v>
      </c>
      <c r="AA17" s="16">
        <v>13581.3663722286</v>
      </c>
      <c r="AB17" s="16">
        <v>31952.377749986401</v>
      </c>
      <c r="AC17" s="16">
        <v>0</v>
      </c>
      <c r="AD17" s="16">
        <v>4581.3071339765002</v>
      </c>
      <c r="AE17" s="16">
        <v>0</v>
      </c>
      <c r="AF17" s="16">
        <v>0</v>
      </c>
      <c r="AG17" s="16">
        <v>23.995014536399999</v>
      </c>
      <c r="AH17" s="16">
        <v>25.851590849799901</v>
      </c>
      <c r="AI17" s="16">
        <v>616.1682935609</v>
      </c>
      <c r="AJ17" s="16">
        <v>0</v>
      </c>
      <c r="AK17" s="16">
        <v>2926.4994253110999</v>
      </c>
      <c r="AL17" s="16">
        <v>50.701321160200003</v>
      </c>
      <c r="AM17" s="16">
        <v>0</v>
      </c>
      <c r="AN17" s="16">
        <v>0</v>
      </c>
      <c r="AO17" s="16">
        <v>103.1118374707</v>
      </c>
      <c r="AP17" s="16">
        <v>0</v>
      </c>
      <c r="AQ17" s="16">
        <v>91.601676644099996</v>
      </c>
      <c r="AR17" s="16">
        <v>18513.6060539022</v>
      </c>
    </row>
    <row r="18" spans="2:44" x14ac:dyDescent="0.2">
      <c r="B18" s="2" t="s">
        <v>334</v>
      </c>
      <c r="C18" s="16">
        <v>187634.58248242299</v>
      </c>
      <c r="D18" s="16">
        <v>1582.2288301837</v>
      </c>
      <c r="E18" s="16">
        <v>919265.55432637106</v>
      </c>
      <c r="F18" s="16">
        <v>18572.670811170701</v>
      </c>
      <c r="G18" s="16">
        <v>801229.075664139</v>
      </c>
      <c r="H18" s="16">
        <v>689539.84021332394</v>
      </c>
      <c r="I18" s="16">
        <v>2433006.4265809399</v>
      </c>
      <c r="J18" s="16">
        <v>1911533.76646629</v>
      </c>
      <c r="K18" s="16">
        <v>569575.44920379797</v>
      </c>
      <c r="L18" s="16">
        <v>1430118.1885957799</v>
      </c>
      <c r="M18" s="16">
        <v>585431.26144903805</v>
      </c>
      <c r="N18" s="16">
        <v>100558.193084368</v>
      </c>
      <c r="O18" s="16">
        <v>156391.19245632799</v>
      </c>
      <c r="P18" s="16">
        <v>389290.812219719</v>
      </c>
      <c r="Q18" s="16">
        <v>234186.627940512</v>
      </c>
      <c r="R18" s="16">
        <v>518729.75925826398</v>
      </c>
      <c r="S18" s="16">
        <v>884358.01003341598</v>
      </c>
      <c r="T18" s="16">
        <v>4474491.6128725298</v>
      </c>
      <c r="U18" s="16">
        <v>681329.11124043295</v>
      </c>
      <c r="V18" s="16">
        <v>97327.2624702186</v>
      </c>
      <c r="W18" s="16">
        <v>130255.224461078</v>
      </c>
      <c r="X18" s="16">
        <v>381203.13180998497</v>
      </c>
      <c r="Y18" s="16">
        <v>4350991.8994609006</v>
      </c>
      <c r="Z18" s="16">
        <v>2603865.5969342398</v>
      </c>
      <c r="AA18" s="16">
        <v>695755.84811977402</v>
      </c>
      <c r="AB18" s="16">
        <v>7487077.1012824401</v>
      </c>
      <c r="AC18" s="16">
        <v>239983.92715591501</v>
      </c>
      <c r="AD18" s="16">
        <v>908126.09526554402</v>
      </c>
      <c r="AE18" s="16">
        <v>156.81642393710001</v>
      </c>
      <c r="AF18" s="16">
        <v>163.95905106859999</v>
      </c>
      <c r="AG18" s="16">
        <v>4242.5613952324602</v>
      </c>
      <c r="AH18" s="16">
        <v>4467.8578825357699</v>
      </c>
      <c r="AI18" s="16">
        <v>116863.557087286</v>
      </c>
      <c r="AJ18" s="16">
        <v>35947.702497794002</v>
      </c>
      <c r="AK18" s="16">
        <v>555066.75271769799</v>
      </c>
      <c r="AL18" s="16">
        <v>1696.1953390289</v>
      </c>
      <c r="AM18" s="16">
        <v>39465.799689453197</v>
      </c>
      <c r="AN18" s="16">
        <v>755760.48944609798</v>
      </c>
      <c r="AO18" s="16">
        <v>43567.342643882803</v>
      </c>
      <c r="AP18" s="16">
        <v>368.7196741294</v>
      </c>
      <c r="AQ18" s="16">
        <v>17874.9447573898</v>
      </c>
      <c r="AR18" s="16">
        <v>2718088.1776114502</v>
      </c>
    </row>
    <row r="19" spans="2:44" x14ac:dyDescent="0.2">
      <c r="B19" s="2" t="s">
        <v>336</v>
      </c>
      <c r="C19" s="16">
        <v>2338.3019287367301</v>
      </c>
      <c r="D19" s="16">
        <v>0</v>
      </c>
      <c r="E19" s="16">
        <v>12479.749712486901</v>
      </c>
      <c r="F19" s="16">
        <v>529.77716035013202</v>
      </c>
      <c r="G19" s="16">
        <v>7752.4652089480796</v>
      </c>
      <c r="H19" s="16">
        <v>9492.3616952920001</v>
      </c>
      <c r="I19" s="16">
        <v>34298.647075319699</v>
      </c>
      <c r="J19" s="16">
        <v>28395.676529250599</v>
      </c>
      <c r="K19" s="16">
        <v>7676.0209596571403</v>
      </c>
      <c r="L19" s="16">
        <v>21485.4362591553</v>
      </c>
      <c r="M19" s="16">
        <v>9546.1129036013499</v>
      </c>
      <c r="N19" s="16">
        <v>1520.5013437678499</v>
      </c>
      <c r="O19" s="16">
        <v>2139.6488853609899</v>
      </c>
      <c r="P19" s="16">
        <v>0</v>
      </c>
      <c r="Q19" s="16">
        <v>3178.6233018702101</v>
      </c>
      <c r="R19" s="16">
        <v>6966.8412297964096</v>
      </c>
      <c r="S19" s="16">
        <v>12286.717737179401</v>
      </c>
      <c r="T19" s="16">
        <v>62890.836900923903</v>
      </c>
      <c r="U19" s="16">
        <v>6782.8341360109398</v>
      </c>
      <c r="V19" s="16">
        <v>2328.8001410020902</v>
      </c>
      <c r="W19" s="16">
        <v>2210.0535469254</v>
      </c>
      <c r="X19" s="16"/>
      <c r="Y19" s="16">
        <v>59338.977802359295</v>
      </c>
      <c r="Z19" s="16">
        <v>35926.283774207797</v>
      </c>
      <c r="AA19" s="16"/>
      <c r="AB19" s="16">
        <v>103543.78370256101</v>
      </c>
      <c r="AC19" s="16">
        <v>5392.88764603249</v>
      </c>
      <c r="AD19" s="16">
        <v>12672.4116558142</v>
      </c>
      <c r="AE19" s="16">
        <v>2.6197718049000001</v>
      </c>
      <c r="AF19" s="16">
        <v>2.7390963800999999</v>
      </c>
      <c r="AG19" s="16">
        <v>57.263017244825598</v>
      </c>
      <c r="AH19" s="16">
        <v>57.981979860512702</v>
      </c>
      <c r="AI19" s="16">
        <v>1561.08202393945</v>
      </c>
      <c r="AJ19" s="16">
        <v>369.49213439469997</v>
      </c>
      <c r="AK19" s="16">
        <v>7510.5133573913199</v>
      </c>
      <c r="AL19" s="16">
        <v>0</v>
      </c>
      <c r="AM19" s="16">
        <v>0</v>
      </c>
      <c r="AN19" s="16">
        <v>12372.1014109282</v>
      </c>
      <c r="AO19" s="16">
        <v>912.79220157713098</v>
      </c>
      <c r="AP19" s="16">
        <v>6.1598229442000001</v>
      </c>
      <c r="AQ19" s="16">
        <v>244.937575538689</v>
      </c>
      <c r="AR19" s="16">
        <v>24302.773265624299</v>
      </c>
    </row>
    <row r="20" spans="2:44" x14ac:dyDescent="0.2">
      <c r="B20" s="2" t="s">
        <v>19</v>
      </c>
      <c r="C20" s="16">
        <v>89860.362321054898</v>
      </c>
      <c r="D20" s="16">
        <v>1123.5754341488</v>
      </c>
      <c r="E20" s="16">
        <v>376182.21114102402</v>
      </c>
      <c r="F20" s="16">
        <v>12689.007708855001</v>
      </c>
      <c r="G20" s="16">
        <v>344117.19849302102</v>
      </c>
      <c r="H20" s="16">
        <v>285100.65744972101</v>
      </c>
      <c r="I20" s="16">
        <v>1076193.6256172301</v>
      </c>
      <c r="J20" s="16">
        <v>883415.23244248005</v>
      </c>
      <c r="K20" s="16">
        <v>246997.745278124</v>
      </c>
      <c r="L20" s="16">
        <v>639461.66985850094</v>
      </c>
      <c r="M20" s="16">
        <v>242875.591390321</v>
      </c>
      <c r="N20" s="16">
        <v>44623.286136248702</v>
      </c>
      <c r="O20" s="16">
        <v>63719.087294825098</v>
      </c>
      <c r="P20" s="16">
        <v>56687.100207717202</v>
      </c>
      <c r="Q20" s="16">
        <v>95822.286318504193</v>
      </c>
      <c r="R20" s="16">
        <v>210442.895584593</v>
      </c>
      <c r="S20" s="16">
        <v>374233.32702349202</v>
      </c>
      <c r="T20" s="16">
        <v>1969170.4447689899</v>
      </c>
      <c r="U20" s="16">
        <v>294741.82743605803</v>
      </c>
      <c r="V20" s="16">
        <v>54603.273194767498</v>
      </c>
      <c r="W20" s="16">
        <v>63161.627110461399</v>
      </c>
      <c r="X20" s="16">
        <v>33594.580000573202</v>
      </c>
      <c r="Y20" s="16">
        <v>1783157.3014749079</v>
      </c>
      <c r="Z20" s="16">
        <v>1079191.4436824699</v>
      </c>
      <c r="AA20" s="16"/>
      <c r="AB20" s="16">
        <v>3354720.4700321201</v>
      </c>
      <c r="AC20" s="16">
        <v>191894.49606962499</v>
      </c>
      <c r="AD20" s="16">
        <v>379281.4766667175</v>
      </c>
      <c r="AE20" s="16">
        <v>131.87340491309999</v>
      </c>
      <c r="AF20" s="16">
        <v>137.87993494489999</v>
      </c>
      <c r="AG20" s="16">
        <v>1610.92145449795</v>
      </c>
      <c r="AH20" s="16">
        <v>1657.67000118595</v>
      </c>
      <c r="AI20" s="16">
        <v>47255.793048413601</v>
      </c>
      <c r="AJ20" s="16">
        <v>19889.860257373399</v>
      </c>
      <c r="AK20" s="16">
        <v>226719.63894625101</v>
      </c>
      <c r="AL20" s="16">
        <v>0</v>
      </c>
      <c r="AM20" s="16">
        <v>1695.3941884190001</v>
      </c>
      <c r="AN20" s="16">
        <v>258739.420399472</v>
      </c>
      <c r="AO20" s="16">
        <v>24999.773791378</v>
      </c>
      <c r="AP20" s="16">
        <v>310.07159623410001</v>
      </c>
      <c r="AQ20" s="16">
        <v>7384.8593877494404</v>
      </c>
      <c r="AR20" s="16">
        <v>1002952.43293195</v>
      </c>
    </row>
    <row r="21" spans="2:44" x14ac:dyDescent="0.2">
      <c r="B21" s="2" t="s">
        <v>358</v>
      </c>
      <c r="C21" s="16">
        <v>692.816942302136</v>
      </c>
      <c r="D21" s="16">
        <v>17.4542550285</v>
      </c>
      <c r="E21" s="16">
        <v>3013.61099973913</v>
      </c>
      <c r="F21" s="16">
        <v>28.495529530571002</v>
      </c>
      <c r="G21" s="16">
        <v>2231.84545900891</v>
      </c>
      <c r="H21" s="16">
        <v>2239.2373372112302</v>
      </c>
      <c r="I21" s="16">
        <v>7383.0453903283196</v>
      </c>
      <c r="J21" s="16">
        <v>5911.8850902931399</v>
      </c>
      <c r="K21" s="16">
        <v>1802.5736038166301</v>
      </c>
      <c r="L21" s="16">
        <v>4332.13437329934</v>
      </c>
      <c r="M21" s="16">
        <v>1897.44952066567</v>
      </c>
      <c r="N21" s="16">
        <v>304.85173144106602</v>
      </c>
      <c r="O21" s="16">
        <v>511.65424424345298</v>
      </c>
      <c r="P21" s="16">
        <v>0</v>
      </c>
      <c r="Q21" s="16">
        <v>767.73570643740004</v>
      </c>
      <c r="R21" s="16">
        <v>1711.84108662572</v>
      </c>
      <c r="S21" s="16">
        <v>2820.6641568796199</v>
      </c>
      <c r="T21" s="16">
        <v>13900.3850595158</v>
      </c>
      <c r="U21" s="16">
        <v>1530.5007830458901</v>
      </c>
      <c r="V21" s="16">
        <v>191.13806152619301</v>
      </c>
      <c r="W21" s="16">
        <v>356.282969320478</v>
      </c>
      <c r="X21" s="16">
        <v>1995.4798808867999</v>
      </c>
      <c r="Y21" s="16">
        <v>14235.28492184837</v>
      </c>
      <c r="Z21" s="16">
        <v>8454.0804052830608</v>
      </c>
      <c r="AA21" s="16">
        <v>4247.1088327506004</v>
      </c>
      <c r="AB21" s="16">
        <v>22799.455795698701</v>
      </c>
      <c r="AC21" s="16">
        <v>497.14678712404702</v>
      </c>
      <c r="AD21" s="16">
        <v>2921.8695984896299</v>
      </c>
      <c r="AE21" s="16">
        <v>0.29112432389999998</v>
      </c>
      <c r="AF21" s="16">
        <v>0.30438436670000002</v>
      </c>
      <c r="AG21" s="16">
        <v>14.537894841290701</v>
      </c>
      <c r="AH21" s="16">
        <v>15.609322363965299</v>
      </c>
      <c r="AI21" s="16">
        <v>387.14752232261998</v>
      </c>
      <c r="AJ21" s="16">
        <v>0</v>
      </c>
      <c r="AK21" s="16">
        <v>1822.1927318467499</v>
      </c>
      <c r="AL21" s="16">
        <v>11.5527611022</v>
      </c>
      <c r="AM21" s="16">
        <v>0</v>
      </c>
      <c r="AN21" s="16">
        <v>2355.5865456707002</v>
      </c>
      <c r="AO21" s="16">
        <v>91.399597211729301</v>
      </c>
      <c r="AP21" s="16">
        <v>0.68451545540000003</v>
      </c>
      <c r="AQ21" s="16">
        <v>58.302473724301997</v>
      </c>
      <c r="AR21" s="16">
        <v>8919.8606233786395</v>
      </c>
    </row>
    <row r="22" spans="2:44" x14ac:dyDescent="0.2">
      <c r="B22" s="2" t="s">
        <v>25</v>
      </c>
      <c r="C22" s="16">
        <v>314.80652589190601</v>
      </c>
      <c r="D22" s="16">
        <v>4.5392586208000001</v>
      </c>
      <c r="E22" s="16">
        <v>1360.1395043938901</v>
      </c>
      <c r="F22" s="16">
        <v>46.008822428383901</v>
      </c>
      <c r="G22" s="16">
        <v>756.73532519666401</v>
      </c>
      <c r="H22" s="16">
        <v>1029.9962681362899</v>
      </c>
      <c r="I22" s="16">
        <v>3742.0221481640801</v>
      </c>
      <c r="J22" s="16">
        <v>2975.3100421649201</v>
      </c>
      <c r="K22" s="16">
        <v>876.14870468395395</v>
      </c>
      <c r="L22" s="16">
        <v>2136.43140453356</v>
      </c>
      <c r="M22" s="16">
        <v>1031.0019916552101</v>
      </c>
      <c r="N22" s="16">
        <v>160.352187267999</v>
      </c>
      <c r="O22" s="16">
        <v>230.29258864386401</v>
      </c>
      <c r="P22" s="16">
        <v>22.133810178800001</v>
      </c>
      <c r="Q22" s="16">
        <v>346.46338877192198</v>
      </c>
      <c r="R22" s="16">
        <v>762.00881354502303</v>
      </c>
      <c r="S22" s="16">
        <v>1330.9344222621801</v>
      </c>
      <c r="T22" s="16">
        <v>6787.82864826481</v>
      </c>
      <c r="U22" s="16">
        <v>793.61179565623104</v>
      </c>
      <c r="V22" s="16">
        <v>196.14726886454301</v>
      </c>
      <c r="W22" s="16">
        <v>225.58280104301599</v>
      </c>
      <c r="X22" s="16">
        <v>240.79461796109999</v>
      </c>
      <c r="Y22" s="16">
        <v>6453.022558324421</v>
      </c>
      <c r="Z22" s="16">
        <v>3893.6126064897098</v>
      </c>
      <c r="AA22" s="16">
        <v>524.65448442419995</v>
      </c>
      <c r="AB22" s="16">
        <v>11481.9093950809</v>
      </c>
      <c r="AC22" s="16">
        <v>583.95978692309097</v>
      </c>
      <c r="AD22" s="16">
        <v>1369.19588478831</v>
      </c>
      <c r="AE22" s="16">
        <v>0.4730905748</v>
      </c>
      <c r="AF22" s="16">
        <v>0.49463876150000002</v>
      </c>
      <c r="AG22" s="16">
        <v>5.8022822205747904</v>
      </c>
      <c r="AH22" s="16">
        <v>5.9864292840258999</v>
      </c>
      <c r="AI22" s="16">
        <v>171.01926943207999</v>
      </c>
      <c r="AJ22" s="16">
        <v>34.990109774300002</v>
      </c>
      <c r="AK22" s="16">
        <v>820.28814846996602</v>
      </c>
      <c r="AL22" s="16">
        <v>0</v>
      </c>
      <c r="AM22" s="16">
        <v>2.2025581094</v>
      </c>
      <c r="AN22" s="16">
        <v>691.17031695499998</v>
      </c>
      <c r="AO22" s="16">
        <v>88.363879345540894</v>
      </c>
      <c r="AP22" s="16">
        <v>1.1123694712000001</v>
      </c>
      <c r="AQ22" s="16">
        <v>26.629590137491402</v>
      </c>
      <c r="AR22" s="16">
        <v>3264.5410030775502</v>
      </c>
    </row>
    <row r="23" spans="2:44" x14ac:dyDescent="0.2">
      <c r="B23" s="2" t="s">
        <v>26</v>
      </c>
      <c r="C23" s="16">
        <v>20094.9321654573</v>
      </c>
      <c r="D23" s="16">
        <v>298.12987849780001</v>
      </c>
      <c r="E23" s="16">
        <v>96361.439623194805</v>
      </c>
      <c r="F23" s="16">
        <v>1625.53543101273</v>
      </c>
      <c r="G23" s="16">
        <v>50791.500115310497</v>
      </c>
      <c r="H23" s="16">
        <v>72411.489369724106</v>
      </c>
      <c r="I23" s="16">
        <v>242902.90389794999</v>
      </c>
      <c r="J23" s="16">
        <v>187154.05387693801</v>
      </c>
      <c r="K23" s="16">
        <v>63020.815067739197</v>
      </c>
      <c r="L23" s="16">
        <v>134350.20946996901</v>
      </c>
      <c r="M23" s="16">
        <v>74990.987316569197</v>
      </c>
      <c r="N23" s="16">
        <v>10694.283625301599</v>
      </c>
      <c r="O23" s="16">
        <v>16316.7380277066</v>
      </c>
      <c r="P23" s="16">
        <v>255.4029194263</v>
      </c>
      <c r="Q23" s="16">
        <v>24545.863825875</v>
      </c>
      <c r="R23" s="16">
        <v>54368.136038702301</v>
      </c>
      <c r="S23" s="16">
        <v>90426.929497674893</v>
      </c>
      <c r="T23" s="16">
        <v>446050.36223384301</v>
      </c>
      <c r="U23" s="16">
        <v>40672.942282360404</v>
      </c>
      <c r="V23" s="16">
        <v>9122.0607974633804</v>
      </c>
      <c r="W23" s="16">
        <v>14085.670771474999</v>
      </c>
      <c r="X23" s="16">
        <v>53942.117670850297</v>
      </c>
      <c r="Y23" s="16">
        <v>456048.47736468003</v>
      </c>
      <c r="Z23" s="16">
        <v>271306.55362133798</v>
      </c>
      <c r="AA23" s="16">
        <v>103383.331417808</v>
      </c>
      <c r="AB23" s="16">
        <v>735116.08045199804</v>
      </c>
      <c r="AC23" s="16">
        <v>19545.217708997199</v>
      </c>
      <c r="AD23" s="16">
        <v>95530.760901685499</v>
      </c>
      <c r="AE23" s="16">
        <v>25.0247423906</v>
      </c>
      <c r="AF23" s="16">
        <v>26.1645618015</v>
      </c>
      <c r="AG23" s="16">
        <v>428.741192012407</v>
      </c>
      <c r="AH23" s="16">
        <v>449.97923181333198</v>
      </c>
      <c r="AI23" s="16">
        <v>12226.087823673201</v>
      </c>
      <c r="AJ23" s="16">
        <v>1077.0866283447001</v>
      </c>
      <c r="AK23" s="16">
        <v>58284.266186816698</v>
      </c>
      <c r="AL23" s="16">
        <v>414.23436295689999</v>
      </c>
      <c r="AM23" s="16">
        <v>0</v>
      </c>
      <c r="AN23" s="16">
        <v>33921.9387873265</v>
      </c>
      <c r="AO23" s="16">
        <v>4880.1983420521601</v>
      </c>
      <c r="AP23" s="16">
        <v>58.840232596600003</v>
      </c>
      <c r="AQ23" s="16">
        <v>1870.0392035244099</v>
      </c>
      <c r="AR23" s="16">
        <v>254594.76795296601</v>
      </c>
    </row>
    <row r="24" spans="2:44" x14ac:dyDescent="0.2">
      <c r="B24" s="2" t="s">
        <v>337</v>
      </c>
      <c r="C24" s="16">
        <v>258057.80751357501</v>
      </c>
      <c r="D24" s="16">
        <v>3721.3003901919001</v>
      </c>
      <c r="E24" s="16">
        <v>902588.29972517502</v>
      </c>
      <c r="F24" s="16">
        <v>7993.6908842402599</v>
      </c>
      <c r="G24" s="16">
        <v>1113407.9233737099</v>
      </c>
      <c r="H24" s="16">
        <v>673081.14879512205</v>
      </c>
      <c r="I24" s="16">
        <v>2479883.2081744499</v>
      </c>
      <c r="J24" s="16">
        <v>1847879.00915933</v>
      </c>
      <c r="K24" s="16">
        <v>607774.18267947796</v>
      </c>
      <c r="L24" s="16">
        <v>1331076.3855030099</v>
      </c>
      <c r="M24" s="16">
        <v>464855.71700550697</v>
      </c>
      <c r="N24" s="16">
        <v>94054.570890471499</v>
      </c>
      <c r="O24" s="16">
        <v>153679.05957544499</v>
      </c>
      <c r="P24" s="16">
        <v>793952.29745402199</v>
      </c>
      <c r="Q24" s="16">
        <v>229956.74340199601</v>
      </c>
      <c r="R24" s="16">
        <v>511343.29393079801</v>
      </c>
      <c r="S24" s="16">
        <v>864433.79509639705</v>
      </c>
      <c r="T24" s="16">
        <v>4590700.5908928104</v>
      </c>
      <c r="U24" s="16">
        <v>1018426.2547251401</v>
      </c>
      <c r="V24" s="16">
        <v>38192.659646532302</v>
      </c>
      <c r="W24" s="16">
        <v>114575.521336394</v>
      </c>
      <c r="X24" s="16">
        <v>516101.58510854002</v>
      </c>
      <c r="Y24" s="16">
        <v>4253792.0639867699</v>
      </c>
      <c r="Z24" s="16">
        <v>2533239.0357946702</v>
      </c>
      <c r="AA24" s="16">
        <v>659627.787779551</v>
      </c>
      <c r="AB24" s="16">
        <v>7995034.31625624</v>
      </c>
      <c r="AC24" s="16">
        <v>320663.340552726</v>
      </c>
      <c r="AD24" s="16">
        <v>881283.24218987196</v>
      </c>
      <c r="AE24" s="16">
        <v>84.241004483799998</v>
      </c>
      <c r="AF24" s="16">
        <v>88.077988321999996</v>
      </c>
      <c r="AG24" s="16">
        <v>4314.84484146876</v>
      </c>
      <c r="AH24" s="16">
        <v>4596.9698680727997</v>
      </c>
      <c r="AI24" s="16">
        <v>115512.814560311</v>
      </c>
      <c r="AJ24" s="16">
        <v>83525.385873876105</v>
      </c>
      <c r="AK24" s="16">
        <v>549322.03214113298</v>
      </c>
      <c r="AL24" s="16">
        <v>2758.1852218583999</v>
      </c>
      <c r="AM24" s="16">
        <v>71704.300240961602</v>
      </c>
      <c r="AN24" s="16">
        <v>0</v>
      </c>
      <c r="AO24" s="16">
        <v>33087.881981587903</v>
      </c>
      <c r="AP24" s="16">
        <v>198.0743785745</v>
      </c>
      <c r="AQ24" s="16">
        <v>17496.5242461243</v>
      </c>
      <c r="AR24" s="16">
        <v>3831276.2324417899</v>
      </c>
    </row>
    <row r="25" spans="2:44" x14ac:dyDescent="0.2">
      <c r="B25" s="2" t="s">
        <v>27</v>
      </c>
      <c r="C25" s="16">
        <v>1.48408595061692E-3</v>
      </c>
      <c r="D25" s="16">
        <v>0</v>
      </c>
      <c r="E25" s="16">
        <v>5.6144567743695098E-3</v>
      </c>
      <c r="F25" s="16">
        <v>1.0860770526993401E-3</v>
      </c>
      <c r="G25" s="16">
        <v>1.2745356428536701E-3</v>
      </c>
      <c r="H25" s="16">
        <v>4.3599591372630603E-3</v>
      </c>
      <c r="I25" s="16">
        <v>1.57632737460131E-2</v>
      </c>
      <c r="J25" s="16">
        <v>1.2195944164770701E-2</v>
      </c>
      <c r="K25" s="16">
        <v>3.8952807401437298E-3</v>
      </c>
      <c r="L25" s="16">
        <v>6.8790404697225702E-3</v>
      </c>
      <c r="M25" s="16">
        <v>5.4571232328734101E-3</v>
      </c>
      <c r="N25" s="16">
        <v>7.9585605614256602E-4</v>
      </c>
      <c r="O25" s="16">
        <v>9.9187799480059602E-4</v>
      </c>
      <c r="P25" s="16">
        <v>0</v>
      </c>
      <c r="Q25" s="16">
        <v>1.4274362218729599E-3</v>
      </c>
      <c r="R25" s="16">
        <v>3.0945077150276801E-3</v>
      </c>
      <c r="S25" s="16">
        <v>5.0751875147286097E-3</v>
      </c>
      <c r="T25" s="16">
        <v>3.0208599558928802E-2</v>
      </c>
      <c r="U25" s="16">
        <v>2.7075624189063698E-3</v>
      </c>
      <c r="V25" s="16">
        <v>1.2037747423443001E-3</v>
      </c>
      <c r="W25" s="16">
        <v>1.3125802583051299E-3</v>
      </c>
      <c r="X25" s="16"/>
      <c r="Y25" s="16">
        <v>2.6751418291062899E-2</v>
      </c>
      <c r="Z25" s="16">
        <v>1.6288754000389101E-2</v>
      </c>
      <c r="AA25" s="16"/>
      <c r="AB25" s="16">
        <v>4.6815115401300102E-2</v>
      </c>
      <c r="AC25" s="16">
        <v>2.0375151608530602E-3</v>
      </c>
      <c r="AD25" s="16">
        <v>5.9487076185734799E-3</v>
      </c>
      <c r="AE25" s="16">
        <v>0</v>
      </c>
      <c r="AF25" s="16">
        <v>0</v>
      </c>
      <c r="AG25" s="16">
        <v>2.9824307242968701E-5</v>
      </c>
      <c r="AH25" s="16">
        <v>2.8134306365615201E-5</v>
      </c>
      <c r="AI25" s="16">
        <v>6.8290243819940405E-4</v>
      </c>
      <c r="AJ25" s="16">
        <v>0</v>
      </c>
      <c r="AK25" s="16">
        <v>3.4287447532297E-3</v>
      </c>
      <c r="AL25" s="16">
        <v>0</v>
      </c>
      <c r="AM25" s="16">
        <v>0</v>
      </c>
      <c r="AN25" s="16">
        <v>0</v>
      </c>
      <c r="AO25" s="16">
        <v>6.4299573435845202E-4</v>
      </c>
      <c r="AP25" s="16">
        <v>0</v>
      </c>
      <c r="AQ25" s="16">
        <v>1.11237977985627E-4</v>
      </c>
      <c r="AR25" s="16">
        <v>8.2148377176793404E-3</v>
      </c>
    </row>
    <row r="26" spans="2:44" x14ac:dyDescent="0.2">
      <c r="B26" s="2" t="s">
        <v>165</v>
      </c>
      <c r="C26" s="16">
        <v>6520.4910367956099</v>
      </c>
      <c r="D26" s="16">
        <v>108.7481425889</v>
      </c>
      <c r="E26" s="16">
        <v>26654.261022526</v>
      </c>
      <c r="F26" s="16">
        <v>484.33472028745302</v>
      </c>
      <c r="G26" s="16">
        <v>20251.861642471798</v>
      </c>
      <c r="H26" s="16">
        <v>20003.600637403299</v>
      </c>
      <c r="I26" s="16">
        <v>69870.296595599502</v>
      </c>
      <c r="J26" s="16">
        <v>55571.231615799203</v>
      </c>
      <c r="K26" s="16">
        <v>17319.4338989631</v>
      </c>
      <c r="L26" s="16">
        <v>39554.095079555402</v>
      </c>
      <c r="M26" s="16">
        <v>17836.390256628802</v>
      </c>
      <c r="N26" s="16">
        <v>2928.9350282004598</v>
      </c>
      <c r="O26" s="16">
        <v>4524.8764398071298</v>
      </c>
      <c r="P26" s="16">
        <v>1985.1724650355</v>
      </c>
      <c r="Q26" s="16">
        <v>6789.7427348678102</v>
      </c>
      <c r="R26" s="16">
        <v>15034.0541347204</v>
      </c>
      <c r="S26" s="16">
        <v>25431.743299825499</v>
      </c>
      <c r="T26" s="16">
        <v>129597.56895313</v>
      </c>
      <c r="U26" s="16">
        <v>16142.039608053199</v>
      </c>
      <c r="V26" s="16">
        <v>2427.1139889169099</v>
      </c>
      <c r="W26" s="16">
        <v>3812.8061160789598</v>
      </c>
      <c r="X26" s="16">
        <v>12100.7186369798</v>
      </c>
      <c r="Y26" s="16">
        <v>126038.6081600313</v>
      </c>
      <c r="Z26" s="16">
        <v>75289.188070808596</v>
      </c>
      <c r="AA26" s="16">
        <v>21144.7644128959</v>
      </c>
      <c r="AB26" s="16">
        <v>216763.540984836</v>
      </c>
      <c r="AC26" s="16">
        <v>9049.6727904029503</v>
      </c>
      <c r="AD26" s="16">
        <v>26358.540396311699</v>
      </c>
      <c r="AE26" s="16">
        <v>5.5338777848999996</v>
      </c>
      <c r="AF26" s="16">
        <v>5.7859331794999997</v>
      </c>
      <c r="AG26" s="16">
        <v>122.365902804071</v>
      </c>
      <c r="AH26" s="16">
        <v>128.584961007358</v>
      </c>
      <c r="AI26" s="16">
        <v>3386.42293858122</v>
      </c>
      <c r="AJ26" s="16">
        <v>855.68592559419994</v>
      </c>
      <c r="AK26" s="16">
        <v>16147.468310460201</v>
      </c>
      <c r="AL26" s="16">
        <v>85.525901826199998</v>
      </c>
      <c r="AM26" s="16">
        <v>44.389598474000003</v>
      </c>
      <c r="AN26" s="16">
        <v>11664.9139786419</v>
      </c>
      <c r="AO26" s="16">
        <v>1289.4102089477899</v>
      </c>
      <c r="AP26" s="16">
        <v>13.011708609899999</v>
      </c>
      <c r="AQ26" s="16">
        <v>518.52094201577904</v>
      </c>
      <c r="AR26" s="16">
        <v>79821.854352259805</v>
      </c>
    </row>
    <row r="27" spans="2:44" x14ac:dyDescent="0.2">
      <c r="B27" s="2" t="s">
        <v>33</v>
      </c>
      <c r="C27" s="16">
        <v>15459.1581982279</v>
      </c>
      <c r="D27" s="16">
        <v>303.35950491080001</v>
      </c>
      <c r="E27" s="16">
        <v>65547.567839395604</v>
      </c>
      <c r="F27" s="16">
        <v>1675.2486749362899</v>
      </c>
      <c r="G27" s="16">
        <v>56727.058577821401</v>
      </c>
      <c r="H27" s="16">
        <v>49434.538838872097</v>
      </c>
      <c r="I27" s="16">
        <v>183602.89726907801</v>
      </c>
      <c r="J27" s="16">
        <v>147846.224109848</v>
      </c>
      <c r="K27" s="16">
        <v>42452.0514302515</v>
      </c>
      <c r="L27" s="16">
        <v>108159.054138812</v>
      </c>
      <c r="M27" s="16">
        <v>41745.775327292999</v>
      </c>
      <c r="N27" s="16">
        <v>7486.2218617228</v>
      </c>
      <c r="O27" s="16">
        <v>11103.143668073501</v>
      </c>
      <c r="P27" s="16">
        <v>19714.9285031933</v>
      </c>
      <c r="Q27" s="16">
        <v>16698.157306284898</v>
      </c>
      <c r="R27" s="16">
        <v>36814.526454292602</v>
      </c>
      <c r="S27" s="16">
        <v>64837.191446122597</v>
      </c>
      <c r="T27" s="16">
        <v>334126.81061989698</v>
      </c>
      <c r="U27" s="16">
        <v>51742.924821738197</v>
      </c>
      <c r="V27" s="16">
        <v>7976.51110880124</v>
      </c>
      <c r="W27" s="16">
        <v>10185.0202360535</v>
      </c>
      <c r="X27" s="16">
        <v>13475.447050827999</v>
      </c>
      <c r="Y27" s="16">
        <v>310457.40351455309</v>
      </c>
      <c r="Z27" s="16">
        <v>187197.66680086899</v>
      </c>
      <c r="AA27" s="16">
        <v>22155.753227993198</v>
      </c>
      <c r="AB27" s="16">
        <v>578906.62966061104</v>
      </c>
      <c r="AC27" s="16">
        <v>28012.327077540602</v>
      </c>
      <c r="AD27" s="16">
        <v>65450.147287726802</v>
      </c>
      <c r="AE27" s="16">
        <v>19.3539387587</v>
      </c>
      <c r="AF27" s="16">
        <v>20.235466118000002</v>
      </c>
      <c r="AG27" s="16">
        <v>285.93454937745298</v>
      </c>
      <c r="AH27" s="16">
        <v>298.25076562483599</v>
      </c>
      <c r="AI27" s="16">
        <v>8281.4496039306305</v>
      </c>
      <c r="AJ27" s="16">
        <v>3120.7653256087001</v>
      </c>
      <c r="AK27" s="16">
        <v>39533.128894196598</v>
      </c>
      <c r="AL27" s="16">
        <v>29.880026229399999</v>
      </c>
      <c r="AM27" s="16">
        <v>1784.9343105826999</v>
      </c>
      <c r="AN27" s="16">
        <v>35293.346687168101</v>
      </c>
      <c r="AO27" s="16">
        <v>3759.0834689236299</v>
      </c>
      <c r="AP27" s="16">
        <v>45.506572673100003</v>
      </c>
      <c r="AQ27" s="16">
        <v>1282.1132740696701</v>
      </c>
      <c r="AR27" s="16">
        <v>188944.69964928</v>
      </c>
    </row>
    <row r="28" spans="2:44" x14ac:dyDescent="0.2">
      <c r="B28" s="2" t="s">
        <v>34</v>
      </c>
      <c r="C28" s="16">
        <v>44717.532540947002</v>
      </c>
      <c r="D28" s="16">
        <v>731.71150526029999</v>
      </c>
      <c r="E28" s="16">
        <v>209066.607693959</v>
      </c>
      <c r="F28" s="16">
        <v>5111.1078047360197</v>
      </c>
      <c r="G28" s="16">
        <v>124689.958281411</v>
      </c>
      <c r="H28" s="16">
        <v>157193.60777489099</v>
      </c>
      <c r="I28" s="16">
        <v>542797.67257159494</v>
      </c>
      <c r="J28" s="16">
        <v>425199.77414831601</v>
      </c>
      <c r="K28" s="16">
        <v>134898.527920197</v>
      </c>
      <c r="L28" s="16">
        <v>298881.65073477401</v>
      </c>
      <c r="M28" s="16">
        <v>149849.899437468</v>
      </c>
      <c r="N28" s="16">
        <v>23321.5090898893</v>
      </c>
      <c r="O28" s="16">
        <v>35514.859467489798</v>
      </c>
      <c r="P28" s="16">
        <v>8570.1635854687993</v>
      </c>
      <c r="Q28" s="16">
        <v>53251.061895209197</v>
      </c>
      <c r="R28" s="16">
        <v>117818.617083262</v>
      </c>
      <c r="S28" s="16">
        <v>198019.75759866001</v>
      </c>
      <c r="T28" s="16">
        <v>998888.385638315</v>
      </c>
      <c r="U28" s="16">
        <v>105564.948058749</v>
      </c>
      <c r="V28" s="16">
        <v>21397.4071562303</v>
      </c>
      <c r="W28" s="16">
        <v>30899.1384856068</v>
      </c>
      <c r="X28" s="16">
        <v>90373.564630272405</v>
      </c>
      <c r="Y28" s="16">
        <v>989615.05938425893</v>
      </c>
      <c r="Z28" s="16">
        <v>590842.12654356996</v>
      </c>
      <c r="AA28" s="16">
        <v>161875.603263703</v>
      </c>
      <c r="AB28" s="16">
        <v>1668036.09815955</v>
      </c>
      <c r="AC28" s="16">
        <v>64498.3574634252</v>
      </c>
      <c r="AD28" s="16">
        <v>207525.29384936369</v>
      </c>
      <c r="AE28" s="16">
        <v>45.753184358600002</v>
      </c>
      <c r="AF28" s="16">
        <v>47.837136586</v>
      </c>
      <c r="AG28" s="16">
        <v>953.33362163214804</v>
      </c>
      <c r="AH28" s="16">
        <v>996.81813134987101</v>
      </c>
      <c r="AI28" s="16">
        <v>26503.931303734898</v>
      </c>
      <c r="AJ28" s="16">
        <v>4283.1315001125004</v>
      </c>
      <c r="AK28" s="16">
        <v>126669.035958526</v>
      </c>
      <c r="AL28" s="16">
        <v>812.44727171290003</v>
      </c>
      <c r="AM28" s="16">
        <v>800.64425984889999</v>
      </c>
      <c r="AN28" s="16">
        <v>102246.802362861</v>
      </c>
      <c r="AO28" s="16">
        <v>10836.376646614201</v>
      </c>
      <c r="AP28" s="16">
        <v>107.5786502685</v>
      </c>
      <c r="AQ28" s="16">
        <v>4067.1604893540598</v>
      </c>
      <c r="AR28" s="16">
        <v>574795.96018002403</v>
      </c>
    </row>
    <row r="29" spans="2:44" x14ac:dyDescent="0.2">
      <c r="B29" s="2" t="s">
        <v>38</v>
      </c>
      <c r="C29" s="16">
        <v>12681.269178791101</v>
      </c>
      <c r="D29" s="16">
        <v>2080.6886418883</v>
      </c>
      <c r="E29" s="16">
        <v>44359.925697858998</v>
      </c>
      <c r="F29" s="16">
        <v>0</v>
      </c>
      <c r="G29" s="16">
        <v>62930.155659672702</v>
      </c>
      <c r="H29" s="16">
        <v>32800.6830779105</v>
      </c>
      <c r="I29" s="16">
        <v>133628.235887877</v>
      </c>
      <c r="J29" s="16">
        <v>95873.034947436201</v>
      </c>
      <c r="K29" s="16">
        <v>30002.123634127998</v>
      </c>
      <c r="L29" s="16">
        <v>88844.830521152806</v>
      </c>
      <c r="M29" s="16">
        <v>2609.1564187896001</v>
      </c>
      <c r="N29" s="16">
        <v>4301.1688623109003</v>
      </c>
      <c r="O29" s="16">
        <v>7553.2025512002001</v>
      </c>
      <c r="P29" s="16">
        <v>0</v>
      </c>
      <c r="Q29" s="16">
        <v>11303.7942120275</v>
      </c>
      <c r="R29" s="16">
        <v>25156.262486569402</v>
      </c>
      <c r="S29" s="16">
        <v>44350.852198713801</v>
      </c>
      <c r="T29" s="16">
        <v>235496.41215630699</v>
      </c>
      <c r="U29" s="16">
        <v>61222.727694070098</v>
      </c>
      <c r="V29" s="16">
        <v>0</v>
      </c>
      <c r="W29" s="16">
        <v>4712.2862013473004</v>
      </c>
      <c r="X29" s="16">
        <v>6340.8099405093999</v>
      </c>
      <c r="Y29" s="16">
        <v>208968.124834883</v>
      </c>
      <c r="Z29" s="16">
        <v>126717.738661241</v>
      </c>
      <c r="AA29" s="16"/>
      <c r="AB29" s="16">
        <v>485028.87518987601</v>
      </c>
      <c r="AC29" s="16">
        <v>12633.000092091401</v>
      </c>
      <c r="AD29" s="16">
        <v>42589.365726211901</v>
      </c>
      <c r="AE29" s="16">
        <v>0</v>
      </c>
      <c r="AF29" s="16">
        <v>0</v>
      </c>
      <c r="AG29" s="16">
        <v>226.32063251080001</v>
      </c>
      <c r="AH29" s="16">
        <v>244.96813240130001</v>
      </c>
      <c r="AI29" s="16">
        <v>5729.1503659117998</v>
      </c>
      <c r="AJ29" s="16">
        <v>0</v>
      </c>
      <c r="AK29" s="16">
        <v>26234.5171359509</v>
      </c>
      <c r="AL29" s="16">
        <v>0</v>
      </c>
      <c r="AM29" s="16">
        <v>0</v>
      </c>
      <c r="AN29" s="16">
        <v>0</v>
      </c>
      <c r="AO29" s="16">
        <v>958.57879864949996</v>
      </c>
      <c r="AP29" s="16">
        <v>0</v>
      </c>
      <c r="AQ29" s="16">
        <v>866.71072641839999</v>
      </c>
      <c r="AR29" s="16">
        <v>120767.637711616</v>
      </c>
    </row>
    <row r="30" spans="2:44" x14ac:dyDescent="0.2">
      <c r="B30" s="2" t="s">
        <v>39</v>
      </c>
      <c r="C30" s="16">
        <v>39460.012928638898</v>
      </c>
      <c r="D30" s="16">
        <v>1520.4208441440001</v>
      </c>
      <c r="E30" s="16">
        <v>148278.71240063</v>
      </c>
      <c r="F30" s="16">
        <v>0</v>
      </c>
      <c r="G30" s="16">
        <v>235390.96396101601</v>
      </c>
      <c r="H30" s="16">
        <v>109651.379616165</v>
      </c>
      <c r="I30" s="16">
        <v>431981.56911974499</v>
      </c>
      <c r="J30" s="16">
        <v>343158.25896536699</v>
      </c>
      <c r="K30" s="16">
        <v>84436.0299631651</v>
      </c>
      <c r="L30" s="16">
        <v>266958.77336157399</v>
      </c>
      <c r="M30" s="16">
        <v>34386.871704177502</v>
      </c>
      <c r="N30" s="16">
        <v>14373.622566788001</v>
      </c>
      <c r="O30" s="16">
        <v>25249.866911789901</v>
      </c>
      <c r="P30" s="16">
        <v>110965.903552187</v>
      </c>
      <c r="Q30" s="16">
        <v>37786.651667687402</v>
      </c>
      <c r="R30" s="16">
        <v>84161.448511787195</v>
      </c>
      <c r="S30" s="16">
        <v>148278.25502809</v>
      </c>
      <c r="T30" s="16">
        <v>800890.84945455298</v>
      </c>
      <c r="U30" s="16">
        <v>204679.36968138599</v>
      </c>
      <c r="V30" s="16">
        <v>9378.7972167491898</v>
      </c>
      <c r="W30" s="16">
        <v>15752.9177219432</v>
      </c>
      <c r="X30" s="16">
        <v>28949.270075617402</v>
      </c>
      <c r="Y30" s="16">
        <v>699313.65076713497</v>
      </c>
      <c r="Z30" s="16">
        <v>421615.21137718903</v>
      </c>
      <c r="AA30" s="16"/>
      <c r="AB30" s="16">
        <v>1438852.3919969201</v>
      </c>
      <c r="AC30" s="16">
        <v>79463.971350380205</v>
      </c>
      <c r="AD30" s="16">
        <v>142373.59398493849</v>
      </c>
      <c r="AE30" s="16">
        <v>0</v>
      </c>
      <c r="AF30" s="16">
        <v>0</v>
      </c>
      <c r="AG30" s="16">
        <v>742.77794927239995</v>
      </c>
      <c r="AH30" s="16">
        <v>806.36897403</v>
      </c>
      <c r="AI30" s="16">
        <v>19151.540371060401</v>
      </c>
      <c r="AJ30" s="16">
        <v>12390.6681343688</v>
      </c>
      <c r="AK30" s="16">
        <v>89448.502427192405</v>
      </c>
      <c r="AL30" s="16">
        <v>0</v>
      </c>
      <c r="AM30" s="16">
        <v>9932.7441064588002</v>
      </c>
      <c r="AN30" s="16">
        <v>174578.255320139</v>
      </c>
      <c r="AO30" s="16">
        <v>3204.47991239249</v>
      </c>
      <c r="AP30" s="16">
        <v>0</v>
      </c>
      <c r="AQ30" s="16">
        <v>2889.5153903128999</v>
      </c>
      <c r="AR30" s="16">
        <v>596605.83729510906</v>
      </c>
    </row>
    <row r="31" spans="2:44" ht="16.5" customHeight="1" x14ac:dyDescent="0.2">
      <c r="B31" s="3" t="s">
        <v>41</v>
      </c>
      <c r="C31" s="17">
        <f>SUM(C8:C30)</f>
        <v>830079.53389548953</v>
      </c>
      <c r="D31" s="17">
        <f>SUM(D8:D30)</f>
        <v>13251.308451604702</v>
      </c>
      <c r="E31" s="17">
        <f>SUM(E8:E30)</f>
        <v>3477993.79842804</v>
      </c>
      <c r="F31" s="17">
        <f>SUM(F8:F30)</f>
        <v>61559.884773882914</v>
      </c>
      <c r="G31" s="17">
        <f t="shared" ref="G31:AR31" si="0">SUM(G8:G30)</f>
        <v>3212096.6798024289</v>
      </c>
      <c r="H31" s="17">
        <f t="shared" si="0"/>
        <v>2608332.1619285047</v>
      </c>
      <c r="I31" s="17">
        <f t="shared" si="0"/>
        <v>9403598.4193324558</v>
      </c>
      <c r="J31" s="17">
        <f t="shared" si="0"/>
        <v>7339620.4529298656</v>
      </c>
      <c r="K31" s="17">
        <f t="shared" si="0"/>
        <v>2249993.9770114436</v>
      </c>
      <c r="L31" s="17">
        <f t="shared" si="0"/>
        <v>5331788.1286967676</v>
      </c>
      <c r="M31" s="17">
        <f t="shared" si="0"/>
        <v>2119120.1506633563</v>
      </c>
      <c r="N31" s="17">
        <f t="shared" si="0"/>
        <v>379883.43032623577</v>
      </c>
      <c r="O31" s="17">
        <f t="shared" si="0"/>
        <v>590597.26258152758</v>
      </c>
      <c r="P31" s="17">
        <f t="shared" si="0"/>
        <v>1426670.2381816122</v>
      </c>
      <c r="Q31" s="17">
        <f t="shared" si="0"/>
        <v>886026.52943720249</v>
      </c>
      <c r="R31" s="17">
        <f t="shared" si="0"/>
        <v>1962294.4648601792</v>
      </c>
      <c r="S31" s="17">
        <f t="shared" si="0"/>
        <v>3355961.3753812048</v>
      </c>
      <c r="T31" s="17">
        <f t="shared" si="0"/>
        <v>17288555.695177123</v>
      </c>
      <c r="U31" s="17">
        <f t="shared" si="0"/>
        <v>2820228.7220954224</v>
      </c>
      <c r="V31" s="17">
        <f t="shared" si="0"/>
        <v>311630.90911840246</v>
      </c>
      <c r="W31" s="17">
        <f t="shared" si="0"/>
        <v>491097.25550284423</v>
      </c>
      <c r="X31" s="17">
        <f t="shared" si="0"/>
        <v>1427329.4937903096</v>
      </c>
      <c r="Y31" s="17">
        <f t="shared" si="0"/>
        <v>16442759.998873822</v>
      </c>
      <c r="Z31" s="17">
        <f t="shared" si="0"/>
        <v>9840399.1226311699</v>
      </c>
      <c r="AA31" s="17">
        <f t="shared" si="0"/>
        <v>2230858.2538377657</v>
      </c>
      <c r="AB31" s="17">
        <f t="shared" si="0"/>
        <v>29532953.497441448</v>
      </c>
      <c r="AC31" s="17">
        <f t="shared" si="0"/>
        <v>1208851.9941136176</v>
      </c>
      <c r="AD31" s="17">
        <f t="shared" si="0"/>
        <v>3434465.1374723478</v>
      </c>
      <c r="AE31" s="17">
        <f t="shared" si="0"/>
        <v>681.24404704710003</v>
      </c>
      <c r="AF31" s="17">
        <f t="shared" si="0"/>
        <v>712.27314522110009</v>
      </c>
      <c r="AG31" s="17">
        <f t="shared" si="0"/>
        <v>15922.48803798858</v>
      </c>
      <c r="AH31" s="17">
        <f t="shared" si="0"/>
        <v>16785.380103124378</v>
      </c>
      <c r="AI31" s="17">
        <f t="shared" si="0"/>
        <v>442252.91526450799</v>
      </c>
      <c r="AJ31" s="17">
        <f t="shared" si="0"/>
        <v>179739.74320290261</v>
      </c>
      <c r="AK31" s="17">
        <f t="shared" si="0"/>
        <v>2105483.3621059367</v>
      </c>
      <c r="AL31" s="17">
        <f t="shared" si="0"/>
        <v>8013.0858494716003</v>
      </c>
      <c r="AM31" s="17">
        <f t="shared" si="0"/>
        <v>129528.78091993379</v>
      </c>
      <c r="AN31" s="17">
        <f t="shared" si="0"/>
        <v>1651898.6439308377</v>
      </c>
      <c r="AO31" s="17">
        <f t="shared" si="0"/>
        <v>163579.80321058902</v>
      </c>
      <c r="AP31" s="17">
        <f t="shared" si="0"/>
        <v>1601.7970358168004</v>
      </c>
      <c r="AQ31" s="17">
        <f t="shared" si="0"/>
        <v>67677.805215158151</v>
      </c>
      <c r="AR31" s="17">
        <f t="shared" si="0"/>
        <v>11348738.758033885</v>
      </c>
    </row>
  </sheetData>
  <mergeCells count="1">
    <mergeCell ref="B2:AR2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Índice</vt:lpstr>
      <vt:lpstr>Cuadro_15.1</vt:lpstr>
      <vt:lpstr>Cuadro_15.2</vt:lpstr>
      <vt:lpstr>Cuadro_15.3</vt:lpstr>
      <vt:lpstr>Cuadro_15.4</vt:lpstr>
      <vt:lpstr>Cuadro_15.5</vt:lpstr>
      <vt:lpstr>Cuadro_15.6</vt:lpstr>
      <vt:lpstr>Cuadro_15.7</vt:lpstr>
      <vt:lpstr>Cuadro_15.1!Área_de_impresión</vt:lpstr>
      <vt:lpstr>Cuadro_15.2!Área_de_impresión</vt:lpstr>
      <vt:lpstr>Cuadro_15.3!Área_de_impresión</vt:lpstr>
      <vt:lpstr>Cuadro_15.4!Área_de_impresión</vt:lpstr>
      <vt:lpstr>Cuadro_15.5!Área_de_impresión</vt:lpstr>
      <vt:lpstr>Cuadro_15.6!Área_de_impresión</vt:lpstr>
      <vt:lpstr>Cuadro_15.7!Área_de_impresión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Montalva</dc:creator>
  <cp:lastModifiedBy>Alfredo Montalva</cp:lastModifiedBy>
  <cp:lastPrinted>2020-02-12T14:54:46Z</cp:lastPrinted>
  <dcterms:created xsi:type="dcterms:W3CDTF">2020-02-11T20:10:42Z</dcterms:created>
  <dcterms:modified xsi:type="dcterms:W3CDTF">2021-02-03T18:11:12Z</dcterms:modified>
</cp:coreProperties>
</file>